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72" windowWidth="8592" windowHeight="7500" activeTab="4"/>
  </bookViews>
  <sheets>
    <sheet name="Giao vien THPT" sheetId="3" r:id="rId1"/>
    <sheet name="Giang vien (2)" sheetId="6" r:id="rId2"/>
    <sheet name="Giang vien" sheetId="2" r:id="rId3"/>
    <sheet name="Nhan vien" sheetId="1" r:id="rId4"/>
    <sheet name="Phuong" sheetId="4" r:id="rId5"/>
    <sheet name="Bve" sheetId="5" r:id="rId6"/>
  </sheets>
  <definedNames>
    <definedName name="_xlnm.Print_Titles" localSheetId="3">'Nhan vien'!$17:$18</definedName>
  </definedNames>
  <calcPr calcId="144525"/>
</workbook>
</file>

<file path=xl/calcChain.xml><?xml version="1.0" encoding="utf-8"?>
<calcChain xmlns="http://schemas.openxmlformats.org/spreadsheetml/2006/main">
  <c r="G50" i="6" l="1"/>
  <c r="C50" i="6"/>
  <c r="E49" i="6"/>
  <c r="D49" i="6"/>
  <c r="E48" i="6"/>
  <c r="D48" i="6"/>
  <c r="E47" i="6"/>
  <c r="D47" i="6"/>
  <c r="E46" i="6"/>
  <c r="D46" i="6"/>
  <c r="E45" i="6"/>
  <c r="D45" i="6"/>
  <c r="E44" i="6"/>
  <c r="D44" i="6"/>
  <c r="E43" i="6"/>
  <c r="D43" i="6"/>
  <c r="E41" i="6"/>
  <c r="D41" i="6"/>
  <c r="E40" i="6"/>
  <c r="D40" i="6"/>
  <c r="E39" i="6"/>
  <c r="D39" i="6"/>
  <c r="E38" i="6"/>
  <c r="D38" i="6"/>
  <c r="E37" i="6"/>
  <c r="D37" i="6"/>
  <c r="E36" i="6"/>
  <c r="D36" i="6"/>
  <c r="E35" i="6"/>
  <c r="D35" i="6"/>
  <c r="E34" i="6"/>
  <c r="D34" i="6"/>
  <c r="E33" i="6"/>
  <c r="D33" i="6"/>
  <c r="E32" i="6"/>
  <c r="D32" i="6"/>
  <c r="E31" i="6"/>
  <c r="D31" i="6"/>
  <c r="E30" i="6"/>
  <c r="D30" i="6"/>
  <c r="E29" i="6"/>
  <c r="D29" i="6"/>
  <c r="E28" i="6"/>
  <c r="D28" i="6"/>
  <c r="E27" i="6"/>
  <c r="D27" i="6"/>
  <c r="E26" i="6"/>
  <c r="D26" i="6"/>
  <c r="E25" i="6"/>
  <c r="D25" i="6"/>
  <c r="E24" i="6"/>
  <c r="D24" i="6"/>
  <c r="E23" i="6"/>
  <c r="D23" i="6"/>
  <c r="E22" i="6"/>
  <c r="D22" i="6"/>
  <c r="E21" i="6"/>
  <c r="E50" i="6" s="1"/>
  <c r="D21" i="6"/>
  <c r="E24" i="5"/>
  <c r="D24" i="5"/>
  <c r="E28" i="5"/>
  <c r="E29" i="5"/>
  <c r="E27" i="5"/>
  <c r="D28" i="5"/>
  <c r="D29" i="5"/>
  <c r="D27" i="5"/>
  <c r="E23" i="5"/>
  <c r="E25" i="5"/>
  <c r="D23" i="5"/>
  <c r="D25" i="5"/>
  <c r="G30" i="5"/>
  <c r="C30" i="5"/>
  <c r="E22" i="5"/>
  <c r="D22" i="5"/>
  <c r="E21" i="5"/>
  <c r="D21" i="5"/>
  <c r="C43" i="4"/>
  <c r="E37" i="4"/>
  <c r="D37" i="4"/>
  <c r="E36" i="4"/>
  <c r="D36" i="4"/>
  <c r="E32" i="4"/>
  <c r="D32" i="4"/>
  <c r="E22" i="4"/>
  <c r="E23" i="4"/>
  <c r="E24" i="4"/>
  <c r="E25" i="4"/>
  <c r="E26" i="4"/>
  <c r="E27" i="4"/>
  <c r="E28" i="4"/>
  <c r="E29" i="4"/>
  <c r="E30" i="4"/>
  <c r="E31" i="4"/>
  <c r="D23" i="4"/>
  <c r="D24" i="4"/>
  <c r="D25" i="4"/>
  <c r="D26" i="4"/>
  <c r="D27" i="4"/>
  <c r="D28" i="4"/>
  <c r="D29" i="4"/>
  <c r="D30" i="4"/>
  <c r="D31" i="4"/>
  <c r="D22" i="4"/>
  <c r="E21" i="4"/>
  <c r="G43" i="4"/>
  <c r="E42" i="4"/>
  <c r="D42" i="4"/>
  <c r="E41" i="4"/>
  <c r="D41" i="4"/>
  <c r="E40" i="4"/>
  <c r="D40" i="4"/>
  <c r="D21" i="4"/>
  <c r="E21" i="3"/>
  <c r="E22" i="3"/>
  <c r="E23" i="3"/>
  <c r="E24" i="3"/>
  <c r="E25" i="3"/>
  <c r="E26" i="3"/>
  <c r="E27" i="3"/>
  <c r="E28" i="3"/>
  <c r="E29" i="3"/>
  <c r="E30" i="3"/>
  <c r="E31" i="3"/>
  <c r="E32" i="3"/>
  <c r="E34" i="3"/>
  <c r="E35" i="3"/>
  <c r="D21" i="3"/>
  <c r="D22" i="3"/>
  <c r="D23" i="3"/>
  <c r="D24" i="3"/>
  <c r="D25" i="3"/>
  <c r="D26" i="3"/>
  <c r="D27" i="3"/>
  <c r="D28" i="3"/>
  <c r="D29" i="3"/>
  <c r="D30" i="3"/>
  <c r="D31" i="3"/>
  <c r="D32" i="3"/>
  <c r="D34" i="3"/>
  <c r="D35" i="3"/>
  <c r="C36" i="3"/>
  <c r="G36" i="3"/>
  <c r="D21" i="1"/>
  <c r="E21" i="1"/>
  <c r="D22" i="1"/>
  <c r="E22" i="1"/>
  <c r="D23" i="1"/>
  <c r="E23" i="1"/>
  <c r="D24" i="1"/>
  <c r="E24" i="1"/>
  <c r="D25" i="1"/>
  <c r="E25" i="1"/>
  <c r="D26" i="1"/>
  <c r="E26" i="1"/>
  <c r="D27" i="1"/>
  <c r="E27" i="1"/>
  <c r="D28" i="1"/>
  <c r="E28" i="1"/>
  <c r="D29" i="1"/>
  <c r="E29" i="1"/>
  <c r="D30" i="1"/>
  <c r="E30" i="1"/>
  <c r="D31" i="1"/>
  <c r="E31" i="1"/>
  <c r="D32" i="1"/>
  <c r="E32" i="1"/>
  <c r="D33" i="1"/>
  <c r="E33" i="1"/>
  <c r="D34" i="1"/>
  <c r="E34" i="1"/>
  <c r="D35" i="1"/>
  <c r="E35" i="1"/>
  <c r="D37" i="1"/>
  <c r="E37" i="1"/>
  <c r="D38" i="1"/>
  <c r="E38" i="1"/>
  <c r="D39" i="1"/>
  <c r="E39" i="1"/>
  <c r="C40" i="1"/>
  <c r="E40" i="1"/>
  <c r="G40" i="1"/>
  <c r="D21" i="2"/>
  <c r="E21" i="2"/>
  <c r="D22" i="2"/>
  <c r="E22" i="2"/>
  <c r="D23" i="2"/>
  <c r="E23" i="2"/>
  <c r="D24" i="2"/>
  <c r="E24" i="2"/>
  <c r="D25" i="2"/>
  <c r="E25" i="2"/>
  <c r="D26" i="2"/>
  <c r="E26" i="2"/>
  <c r="D27" i="2"/>
  <c r="E27" i="2"/>
  <c r="D28" i="2"/>
  <c r="E28" i="2"/>
  <c r="D29" i="2"/>
  <c r="E29" i="2"/>
  <c r="D30" i="2"/>
  <c r="E30" i="2"/>
  <c r="D31" i="2"/>
  <c r="E31" i="2"/>
  <c r="D32" i="2"/>
  <c r="E32" i="2"/>
  <c r="D33" i="2"/>
  <c r="E33" i="2"/>
  <c r="D34" i="2"/>
  <c r="E34" i="2"/>
  <c r="D35" i="2"/>
  <c r="E35" i="2"/>
  <c r="D36" i="2"/>
  <c r="E36" i="2"/>
  <c r="D37" i="2"/>
  <c r="E37" i="2"/>
  <c r="D38" i="2"/>
  <c r="E38" i="2"/>
  <c r="D39" i="2"/>
  <c r="E39" i="2"/>
  <c r="D40" i="2"/>
  <c r="E40" i="2"/>
  <c r="D41" i="2"/>
  <c r="E41" i="2"/>
  <c r="D43" i="2"/>
  <c r="E43" i="2"/>
  <c r="D44" i="2"/>
  <c r="E44" i="2"/>
  <c r="D45" i="2"/>
  <c r="E45" i="2"/>
  <c r="D46" i="2"/>
  <c r="E46" i="2"/>
  <c r="D47" i="2"/>
  <c r="E47" i="2"/>
  <c r="D48" i="2"/>
  <c r="E48" i="2"/>
  <c r="D49" i="2"/>
  <c r="E49" i="2"/>
  <c r="C50" i="2"/>
  <c r="E50" i="2"/>
  <c r="G50" i="2"/>
  <c r="E43" i="4"/>
  <c r="D43" i="4"/>
  <c r="E30" i="5"/>
  <c r="D30" i="5"/>
  <c r="D40" i="1" l="1"/>
  <c r="E36" i="3"/>
  <c r="D36" i="3"/>
</calcChain>
</file>

<file path=xl/sharedStrings.xml><?xml version="1.0" encoding="utf-8"?>
<sst xmlns="http://schemas.openxmlformats.org/spreadsheetml/2006/main" count="712" uniqueCount="291">
  <si>
    <t>THỐNG KÊ CÔNG VIỆC CÁ NHÂN</t>
  </si>
  <si>
    <t>STT</t>
  </si>
  <si>
    <t>Nhiệm vụ</t>
  </si>
  <si>
    <r>
      <t xml:space="preserve">II. ĐIỀU KIỆN ĐẢM BẢO ĐỂ THỰC HIỆN CÔNG VIỆC </t>
    </r>
    <r>
      <rPr>
        <sz val="14"/>
        <color indexed="8"/>
        <rFont val="Times New Roman"/>
        <family val="1"/>
      </rPr>
      <t>(trang thiết bị, phần mềm quản lý, địa bàn công tác…) cần phải có:</t>
    </r>
  </si>
  <si>
    <t>1./ Bàn, ghế làm việc; tủ hồ sơ.</t>
  </si>
  <si>
    <t>2./ Máy tính nối mạng; các phần mềm quản lý.</t>
  </si>
  <si>
    <t>3./ Điện thoại.</t>
  </si>
  <si>
    <t>III. YÊU CẦU VỀ NĂNG LỰC VÀ PHẨM CHẤT CÁ NHÂN:</t>
  </si>
  <si>
    <t>1./ Phẩm chất cá nhân cần thiết cho vị trí này:</t>
  </si>
  <si>
    <t>- Siêng năng, cần mẫn, kiên trì theo dõi, đeo bám công việc.</t>
  </si>
  <si>
    <t>2./ Thời gian, kinh nghiệm công tác cần thiết cho vị trí này:</t>
  </si>
  <si>
    <t>- Thời gian cần thiết để quen việc khoảng 12 tháng.</t>
  </si>
  <si>
    <t>3./ Các bằng cấp, chứng chỉ chuyên môn, và kiến thức khác cần thiết khác cho vị trí công việc này:</t>
  </si>
  <si>
    <t>4./ Những năng lực cần thiết cho vị trí này:</t>
  </si>
  <si>
    <t>Ước tính % thời gian thực hiện nhiệm vụ</t>
  </si>
  <si>
    <t>Đầu ra
(sản phẩm) của mỗi nhiệm vụ</t>
  </si>
  <si>
    <t>Số lượng đầu ra</t>
  </si>
  <si>
    <t>Phối hợp và thực hiện các loại Báo cáo định kỳ, đột xuất, Công văn phúc đáp, Bảng tổng hợp số liệu, các công việc không thường xuyên cho lãnh đạo các cấp, các đơn vị quản lý cấp trên, cơ quan chuyên môn, các phòng, ban thuộc Sở.</t>
  </si>
  <si>
    <t>(Ban hành kèm theo Thông tư số 05/2013/TT-BNV ngày 25 tháng 6 năm 2013 của Bộ trưởng Bộ Nội vụ)</t>
  </si>
  <si>
    <t>Phụ lục số 1A</t>
  </si>
  <si>
    <t>Hồ sơ</t>
  </si>
  <si>
    <t>1920 giờ làm việc
(Đơn vị tính: giờ)</t>
  </si>
  <si>
    <t>240 ngày làm việc
(Đơn vị tính: ngày)</t>
  </si>
  <si>
    <t>CỘNG</t>
  </si>
  <si>
    <t>A. CÁC CÔNG VIỆC THƯỜNG XUYÊN</t>
  </si>
  <si>
    <t>B. CÁC CÔNG VIỆC KHÔNG THƯỜNG XUYÊN VÀ CÁC CÔNG VIỆC PHỐI HỢP</t>
  </si>
  <si>
    <t>Báo cáo tổng hợp</t>
  </si>
  <si>
    <t>Giải quyết nghỉ việc</t>
  </si>
  <si>
    <t>Giải quyết nghỉ không hưởng lương</t>
  </si>
  <si>
    <t>Giải quyết nghỉ thai sản</t>
  </si>
  <si>
    <t>1. Dữ liệu
2. Báo cáo tổng hợp</t>
  </si>
  <si>
    <t>Công tác tiếp nhận và thuyên chuyển công tác</t>
  </si>
  <si>
    <t>Công tác tuyển dụng viên chức</t>
  </si>
  <si>
    <t>1. Quyết định
2. Công văn
3. Báo cáo</t>
  </si>
  <si>
    <t>Phối hợp với chuyên viên văn thư để trình ký, phát hành, lưu trữ.</t>
  </si>
  <si>
    <t>Tham dự hội nghị, họp theo phân công</t>
  </si>
  <si>
    <t>Nội dung họp</t>
  </si>
  <si>
    <t>…………………………</t>
  </si>
  <si>
    <t>(%) / 1920 giờ</t>
  </si>
  <si>
    <t>Nghiên cứu văn bản pháp qui, các giải pháp cải tiến nâng cao hiệu quả công việc</t>
  </si>
  <si>
    <t>- Tốt nghiệp Đại học chuyên ngành Công nghệ thông tin hoặc Đại học khác nhưng phải am hiểu và có khả năng</t>
  </si>
  <si>
    <t>- Chứng chỉ B Anh văn, có khả năng đọc, hiểu, giao tiếp cơ bản với người nước ngoài</t>
  </si>
  <si>
    <t>sử dụng tốt Công nghệ thông tin (tối thiểu chứng chỉ A), Chứng chỉ về quản lý hành chính công hoặc quản lý giáo dục</t>
  </si>
  <si>
    <t>Báo cáo
tổng hợp</t>
  </si>
  <si>
    <r>
      <t xml:space="preserve">Họ và tên:  </t>
    </r>
    <r>
      <rPr>
        <sz val="14"/>
        <color indexed="8"/>
        <rFont val="Times New Roman"/>
        <family val="1"/>
        <charset val="163"/>
      </rPr>
      <t>........................................................</t>
    </r>
  </si>
  <si>
    <t>Ngày, tháng, năm sinh:  ......................................</t>
  </si>
  <si>
    <t>Mã ngạch:   ........................................................</t>
  </si>
  <si>
    <t>Thâm niên công tác:  ..........................................</t>
  </si>
  <si>
    <t>Chuyên ngành đào tạo:  ......................................</t>
  </si>
  <si>
    <t>......................................</t>
  </si>
  <si>
    <t xml:space="preserve">- Nhanh nhẹn, nhạy bén, khéo léo trong giải quyết hồ sơ và chú ý đúng mực trong giao tiếp </t>
  </si>
  <si>
    <t>- Nguyên tắc và công tâm, nhiệt tình trong công việc, hết lòng phục vụ CBGVNV và HSSV, vì lợi ích chung của tập thể.</t>
  </si>
  <si>
    <t>- Am hiểu văn bản pháp luật về: lao động, BHXH, chế độ công tác, chế độ phụ cấp áp dụng trong lĩnh vực giáo dục đào tạo.</t>
  </si>
  <si>
    <r>
      <rPr>
        <sz val="14"/>
        <color indexed="8"/>
        <rFont val="Times New Roman"/>
        <family val="1"/>
      </rPr>
      <t>Kỹ năng quản lý lãnh đạo</t>
    </r>
  </si>
  <si>
    <r>
      <rPr>
        <sz val="14"/>
        <color indexed="8"/>
        <rFont val="Times New Roman"/>
        <family val="1"/>
      </rPr>
      <t>Xử lý tình huống</t>
    </r>
  </si>
  <si>
    <r>
      <rPr>
        <sz val="14"/>
        <color indexed="8"/>
        <rFont val="Times New Roman"/>
        <family val="1"/>
      </rPr>
      <t>Khả năng phân tích</t>
    </r>
  </si>
  <si>
    <r>
      <rPr>
        <sz val="14"/>
        <color indexed="8"/>
        <rFont val="Times New Roman"/>
        <family val="1"/>
      </rPr>
      <t>Kỹ năng giao tiếp</t>
    </r>
  </si>
  <si>
    <r>
      <rPr>
        <sz val="14"/>
        <color indexed="8"/>
        <rFont val="Times New Roman"/>
        <family val="1"/>
      </rPr>
      <t>Kỹ năng phối hợp</t>
    </r>
  </si>
  <si>
    <r>
      <rPr>
        <sz val="14"/>
        <color indexed="8"/>
        <rFont val="Times New Roman"/>
        <family val="1"/>
      </rPr>
      <t>Sử dụng ngoại ngữ</t>
    </r>
  </si>
  <si>
    <r>
      <rPr>
        <sz val="14"/>
        <color indexed="8"/>
        <rFont val="Times New Roman"/>
        <family val="1"/>
      </rPr>
      <t>Kỹ năng soạn thảo văn bản</t>
    </r>
  </si>
  <si>
    <r>
      <rPr>
        <sz val="14"/>
        <color indexed="8"/>
        <rFont val="Times New Roman"/>
        <family val="1"/>
      </rPr>
      <t>Kỹ năng tin học, máy tính</t>
    </r>
  </si>
  <si>
    <r>
      <rPr>
        <sz val="14"/>
        <color indexed="8"/>
        <rFont val="Times New Roman"/>
        <family val="1"/>
      </rPr>
      <t xml:space="preserve">Kỹ năng khác. </t>
    </r>
  </si>
  <si>
    <t>¨</t>
  </si>
  <si>
    <t>HIỆU TRƯỞNG</t>
  </si>
  <si>
    <t>TP. Hồ Chí Minh, ngày     tháng     năm 2013</t>
  </si>
  <si>
    <t>TRƯỞNG ĐƠN VỊ</t>
  </si>
  <si>
    <t>……………………….</t>
  </si>
  <si>
    <t>Công tác bổ nhiệm, bổ nhiệm lại: thực hiện lập hồ sơ, qui trình thực hiện, tham dự họp, kiểm phiếu tham khảo tín nhiệm, xử lý thông tin trên máy tính, trình ký kết quả kiểm phiếu.</t>
  </si>
  <si>
    <t>Cập nhật và quản lý chương trình PMIS, trang web Sở Nội vụ</t>
  </si>
  <si>
    <t>Kiểm tra việc thực hiện các VB quy định về tuyển dụng, sử dụng, đào tạo bồi dưỡng và chế độ chính sách đối với CBGVNV</t>
  </si>
  <si>
    <t>BB kiểm tra</t>
  </si>
  <si>
    <t>Báo cáo</t>
  </si>
  <si>
    <t xml:space="preserve">Đi học Sau đại học </t>
  </si>
  <si>
    <t>Chế độ thanh toán lương, phụ cấp</t>
  </si>
  <si>
    <t>Chế độ thanh toán cá nhân khác</t>
  </si>
  <si>
    <t>Bảng tính</t>
  </si>
  <si>
    <t>Chế độ BHXH</t>
  </si>
  <si>
    <t>1</t>
  </si>
  <si>
    <t>2</t>
  </si>
  <si>
    <t>3</t>
  </si>
  <si>
    <t>4</t>
  </si>
  <si>
    <t>5</t>
  </si>
  <si>
    <t>6</t>
  </si>
  <si>
    <t>7</t>
  </si>
  <si>
    <t>8</t>
  </si>
  <si>
    <t>9</t>
  </si>
  <si>
    <t>10</t>
  </si>
  <si>
    <t>11</t>
  </si>
  <si>
    <t>12</t>
  </si>
  <si>
    <t>13</t>
  </si>
  <si>
    <t>14</t>
  </si>
  <si>
    <t>15</t>
  </si>
  <si>
    <t>Xét hết tập sự viên chức</t>
  </si>
  <si>
    <t>Thực hiện đánh giá cán bộ quản lý và GV theo chuẩn</t>
  </si>
  <si>
    <t>I. CÔNG VIỆC: NHÂN VIÊN TỔ CHỨC</t>
  </si>
  <si>
    <t>NGƯỜI KÊ KHAI</t>
  </si>
  <si>
    <t>- Nếu có kinh nghiệm giảng dạy và quản lý ở các đơn vị giáo dục sẽ thuận lợi trong vị trí việc làm này.</t>
  </si>
  <si>
    <t>I. CÔNG VIỆC: GIẢNG VIÊN NGÀNH …………………</t>
  </si>
  <si>
    <t>1760 giờ làm việc
(Đơn vị tính: giờ)</t>
  </si>
  <si>
    <r>
      <t xml:space="preserve">Trình độ đào tạo: Trung cấp </t>
    </r>
    <r>
      <rPr>
        <sz val="14"/>
        <color indexed="8"/>
        <rFont val="Wingdings"/>
        <charset val="2"/>
      </rPr>
      <t>¨</t>
    </r>
    <r>
      <rPr>
        <sz val="14"/>
        <color indexed="8"/>
        <rFont val="Times New Roman"/>
        <family val="1"/>
      </rPr>
      <t xml:space="preserve">    Cử nhân, kỹ sư </t>
    </r>
    <r>
      <rPr>
        <sz val="14"/>
        <color indexed="8"/>
        <rFont val="Wingdings"/>
        <charset val="2"/>
      </rPr>
      <t>¨</t>
    </r>
    <r>
      <rPr>
        <sz val="14"/>
        <color indexed="8"/>
        <rFont val="Times New Roman"/>
        <family val="1"/>
      </rPr>
      <t xml:space="preserve">     Thạc sĩ </t>
    </r>
    <r>
      <rPr>
        <sz val="14"/>
        <color indexed="8"/>
        <rFont val="Wingdings"/>
        <charset val="2"/>
      </rPr>
      <t>¨</t>
    </r>
    <r>
      <rPr>
        <sz val="14"/>
        <color indexed="8"/>
        <rFont val="Times New Roman"/>
        <family val="1"/>
      </rPr>
      <t xml:space="preserve">      Tiến sĩ </t>
    </r>
    <r>
      <rPr>
        <sz val="14"/>
        <color indexed="8"/>
        <rFont val="Wingdings"/>
        <charset val="2"/>
      </rPr>
      <t>¨</t>
    </r>
  </si>
  <si>
    <t>(%)/1760 giờ</t>
  </si>
  <si>
    <t xml:space="preserve">Nghiên cứu và nắm vững mục tiêu giáo dục, nội dung, chương trình, phương pháp giáo dục đại học, quy chế thi, kiểm tra, đánh giá, vị trí và yêu cầu của môn học, ngành học được phân công đảm nhiệm; nắm bắt khả năng, kiến thức của người học. </t>
  </si>
  <si>
    <t>Xây dựng kế hoạch dạy học, đề cương môn học, bài giảng và thiết kế học liệu cần thiết phục vụ cho giảng dạy; giảng bài, phụ đạo và hướng dẫn người học kỹ năng học tập, nghiên cứu, làm thí nghiệm, thực hành, thảo luận khoa học, thực tập nghề nghiệp, tham gia các hoạt động thực tế phục vụ sản xuất và đời sống.</t>
  </si>
  <si>
    <t>Hướng dẫn sinh viên thực tập tốt nghiệp, xây dựng đề cương và làm đồ án, hướng dẫn người học ôn thi tốt nghiệp theo kế hoạch đào tạo đã được Hiệu trưởng duyệt.</t>
  </si>
  <si>
    <t>Thực hiện quá trình đánh giá kết quả học tập của người học.</t>
  </si>
  <si>
    <t>Tham gia giáo dục chính trị, tư tưởng, đạo đức cho học sinh - sinh viên, giúp học sinh - sinh viên phát huy vai trò chủ động trong học tập và rèn luyện; hướng dẫn học sinh - sinh viên thực hiện mục tiêu đào tạo, nhiệm vụ chính trị của cơ sở giáo dục đại học.</t>
  </si>
  <si>
    <t>Hướng dẫn người học tham gia đánh giá hoạt động dạy học, thường xuyên cập nhật thông tin từ người học để xử lý, bổ sung, hoàn chỉnh phương pháp, nội dung, kế hoạch giảng dạy nhằm nâng cao chất lượng, hiệu quả đào tạo, đáp ứng yêu cầu của xã hội.</t>
  </si>
  <si>
    <t>Dự giờ và tham gia đánh giá hoạt động giảng dạy của giảng viên khác.</t>
  </si>
  <si>
    <t>Tham gia xây dựng và phát triển ngành học, chương trình đào tạo, cải tiến nội dung, phương pháp giảng dạy, nghiên cứu và thực hành môn học.</t>
  </si>
  <si>
    <t>Tham gia xây dựng các cơ sở thí nghiệm và thực hành.</t>
  </si>
  <si>
    <t>Chủ trì hoặc tham gia tổ chức, chỉ đạo, thực hiện các chương trình, đề án, dự án, đề tài nghiên cứu khoa học, phát triển công nghệ.</t>
  </si>
  <si>
    <t>Nghiên cứu khoa học và công nghệ để phục vụ xây dựng chương trình đào tạo, bồi dưỡng, biên soạn giáo trình, sách chuyên khảo, tài liệu tham khảo, đổi mới phương pháp giảng dạy và kiểm tra, đánh giá môn học.</t>
  </si>
  <si>
    <t>Công bố kết quả nghiên cứu trên các tạp chí khoa học trong và ngoài nước theo quy định của pháp luật.</t>
  </si>
  <si>
    <t>Viết chuyên đề, tham luận tại các hội nghị, hội thảo khoa học ở trong và ngoài nước.</t>
  </si>
  <si>
    <t>Thực hiện các hợp đồng nghiên cứu khoa học, chuyển giao kỹ thuật và công nghệ phục vụ phát triển kinh tế, xã hội.</t>
  </si>
  <si>
    <t>Tư vấn về chuyển giao công nghệ, tư vấn kỹ thuật, kinh tế, chính trị, xã hội thuộc lĩnh vực chuyên môn của giảng viên.</t>
  </si>
  <si>
    <t>Tổ chức và tham gia các hoạt động hợp tác quốc tế về nghiên cứu khoa học và công nghệ.</t>
  </si>
  <si>
    <t>Tham gia các cuộc thi sáng tạo và các hoạt động khác về khoa học và công nghệ.</t>
  </si>
  <si>
    <t>Thâm nhập thực tiễn, phổ biến kiến thức khoa học phục vụ đời sống.</t>
  </si>
  <si>
    <t>Tham gia công tác tuyển sinh của nhà trường và của các cơ sở giáo dục khác khi được phân công .</t>
  </si>
  <si>
    <t>Tham gia xây dựng, triển khai và giám sát việc thực hiện kế hoạch giảng dạy, học tập, nghiên cứu khoa học và công nghệ.</t>
  </si>
  <si>
    <t>Đánh giá kết quả học tập, nghiên cứu khoa học và chất lượng chính trị tư tưởng của người học; tham gia quá trình đánh giá và kiểm định chất lượng chương trình đào tạo; cải tiến và đề xuất những biện pháp nâng cao chất lượng đào tạo, bồi dưỡng của nhà trường.</t>
  </si>
  <si>
    <t>Tham gia các công tác kiêm nhiệm như: chủ nhiệm lớp, chỉ đạo thực tập, cố vấn học tập, phụ trách phòng thí nghiệm, lãnh đạo chuyên môn và đào tạo, công tác đảng, đoàn thể, công tác quản lý ở bộ môn, khoa, phòng, ban,….</t>
  </si>
  <si>
    <t>Tham gia các công tác quản lý khoa học và công nghệ, công tác quản lý đào tạo khác khi được cấp có thẩm quyền giao.</t>
  </si>
  <si>
    <t>Học tập, bồi dưỡng để nâng cao trình độ chuẩn đã được đào tạo theo quy định đối với giảng viên, phù hợp với ngành đào tạo và trình độ đào tạo được phân công đảm nhiệm.</t>
  </si>
  <si>
    <t>Học tập, bồi dưỡng theo tiêu chuẩn nghiệp vụ của giảng viên và theo chương trình quy định cho từng đối tượng khi nâng ngạch, chuyển ngạch, bổ nhiệm vào các chức danh của giảng viên.</t>
  </si>
  <si>
    <t>Học tập, bồi dưỡng để nâng cao trình độ lý luận chính trị, trình độ ngoại ngữ và tin học.</t>
  </si>
  <si>
    <t>Học tập, bồi dưỡng, cập nhật thường xuyên kiến thức chuyên môn, nghiệp vụ, phương pháp giảng dạy và nâng cao hiểu biết.</t>
  </si>
  <si>
    <t>44 tuần làm việc
(Đơn vị tính: tuần)</t>
  </si>
  <si>
    <t>Văn bản đã nghiên cứu</t>
  </si>
  <si>
    <t>Số SV thực tập tốt nghiệp
Số SV làm đồ án</t>
  </si>
  <si>
    <t>Số bài chấm điểm</t>
  </si>
  <si>
    <t>Số phiếu đánh giá của SV</t>
  </si>
  <si>
    <t>Số phiếu dự giờ</t>
  </si>
  <si>
    <t>Giáo trình
Sách chuyên khảo
Tài liệu tham khảo</t>
  </si>
  <si>
    <t>Kế hoạch dạy học
Đề cương môn học
Bài giảng đã soạn
Thiết kế học liệu
Số bài giảng trên lớp</t>
  </si>
  <si>
    <t>Hồ sơ đề tài NCKH</t>
  </si>
  <si>
    <t>Biên bản (hoặc nội dung) các cuộc họp chuyên môn</t>
  </si>
  <si>
    <t>Hồ sơ tổ chức hội nghị
(Bài báo…)</t>
  </si>
  <si>
    <t>Hồ sơ tổ chức hội nghị
Kỷ yếu hội nghị
(Bài báo…)</t>
  </si>
  <si>
    <t>Số buổi coi thi</t>
  </si>
  <si>
    <t>Hồ sơ quản lý khoa</t>
  </si>
  <si>
    <t>Số người học được đánh giá 
Hồ sơ công việc liên quan</t>
  </si>
  <si>
    <t>Hồ sơ lớp chủ nhiệm
Hồ sơ thực tập của HSSV
Hồ sơ công việc liên quan…</t>
  </si>
  <si>
    <t>Hồ sơ đi học</t>
  </si>
  <si>
    <t>Hồ sơ công việc
Hồ sơ hoạt động ngoại khóa tổ chức cho SV
…</t>
  </si>
  <si>
    <t>Tổ chức và tham gia các hội thảo khoa học của trường, khoa, bộ môn; hướng dẫn người học nghiên cứu khoa học.</t>
  </si>
  <si>
    <t>16</t>
  </si>
  <si>
    <t>17</t>
  </si>
  <si>
    <t>18</t>
  </si>
  <si>
    <t>19</t>
  </si>
  <si>
    <t>20</t>
  </si>
  <si>
    <t>21</t>
  </si>
  <si>
    <t>22</t>
  </si>
  <si>
    <t>23</t>
  </si>
  <si>
    <t>24</t>
  </si>
  <si>
    <t>25</t>
  </si>
  <si>
    <t>26</t>
  </si>
  <si>
    <t>27</t>
  </si>
  <si>
    <t>28</t>
  </si>
  <si>
    <t>2./ Máy tính nối mạng; các phần mềm giảng dạy</t>
  </si>
  <si>
    <t>3./ Máy chiếu</t>
  </si>
  <si>
    <t>1./ Bàn GV, ghế; phấn, bảng.</t>
  </si>
  <si>
    <t>- Nhanh nhẹn, nhạy bén trong giảng dạy và xử lý tình huống sư phạm</t>
  </si>
  <si>
    <t>- Siêng năng, cần mẫn, sáng tạo.</t>
  </si>
  <si>
    <t>- Nếu có kinh nghiệm giảng dạy đại học - cao đẳng sẽ thuận lợi trong vị trí việc làm này.</t>
  </si>
  <si>
    <t xml:space="preserve">sử dụng tốt Công nghệ thông tin (tối thiểu chứng chỉ A), </t>
  </si>
  <si>
    <t>- Tốt nghiệp Đại học chuyên ngành được phân công giảng dạy, am hiểu và có khả năng</t>
  </si>
  <si>
    <t>Kỹ năng xử lý tình huống sư phạm</t>
  </si>
  <si>
    <t xml:space="preserve">Có phương pháp giảng dạy phù hợp với chuyên ngành </t>
  </si>
  <si>
    <t>Khả năng nghiên cứu khoa học</t>
  </si>
  <si>
    <t>Khả năng truyền đạt tốt, lưu loát, giọng nói dễ nghe</t>
  </si>
  <si>
    <t xml:space="preserve">Kỹ năng giao tiếp </t>
  </si>
  <si>
    <t>Đơn vị: Trường THPT Lý Tự Trọng</t>
  </si>
  <si>
    <t>42 tuần làm việc
(Đơn vị tính: tuần)</t>
  </si>
  <si>
    <t>(%)/1680 giờ</t>
  </si>
  <si>
    <t xml:space="preserve"> 1680 giờ làm việc
(Đơn vị tính: giờ)</t>
  </si>
  <si>
    <t>Chuẩn bị bài</t>
  </si>
  <si>
    <t>Ra đề kiểm tra, coi thi, chấm thi, đánh giá kết quả, xếp loại học sinh</t>
  </si>
  <si>
    <t>Sinh hoạt chuyên môn, dự giờ</t>
  </si>
  <si>
    <t>Làm đồ dùng dạy học</t>
  </si>
  <si>
    <t xml:space="preserve">Dự họp </t>
  </si>
  <si>
    <t>Tự bồi dưỡng thường xuyên theo quy định</t>
  </si>
  <si>
    <t>Làm công tác chủ nhiệm lớp</t>
  </si>
  <si>
    <t>Quản lý học sinh đầu buổi học (truy bài)</t>
  </si>
  <si>
    <t>Nghiên cứu khoa học sư phạm ứng dụng</t>
  </si>
  <si>
    <t>Làm công tác phổ cập</t>
  </si>
  <si>
    <t>TP. HCM, ngày     tháng     năm 2013</t>
  </si>
  <si>
    <t>………………….</t>
  </si>
  <si>
    <t>…………….</t>
  </si>
  <si>
    <t xml:space="preserve">     HIỆU TRƯỞNG</t>
  </si>
  <si>
    <t xml:space="preserve">      …………………</t>
  </si>
  <si>
    <t>3./ Các bằng cấp, chứng chỉ chuyên môn và kiến thức khác cần thiết khác cho vị trí công việc này:</t>
  </si>
  <si>
    <t>- Am hiểu văn bản pháp luật về quyền, nghĩa vụ, trách nhiệm của giảng viên, của viên chức.</t>
  </si>
  <si>
    <t>- Nguyên tắc, công tâm, nhiệt tình, hết lòng vì HSSV và lợi ích chung của tập thể.</t>
  </si>
  <si>
    <t xml:space="preserve">II. ĐIỀU KIỆN ĐẢM BẢO ĐỂ THỰC HIỆN CÔNG VIỆC </t>
  </si>
  <si>
    <t>(trang thiết bị, phần mềm quản lý, …) cần phải có:</t>
  </si>
  <si>
    <t>Đơn vị cấp trên trực tiếp: TRƯỜNG CAO ĐẲNG KỸ THUẬT LÝ TỰ TRỌNG TP.HCM</t>
  </si>
  <si>
    <t>Đơn vị: PHÒNG TỔ CHỨC - HÀNH CHÍNH - TỔNG HỢP</t>
  </si>
  <si>
    <t>Đơn vị: KHOA ….</t>
  </si>
  <si>
    <t>Giảng dạy trên lớp theo định mức (17 x 0,75 = 12,75)</t>
  </si>
  <si>
    <t>(trang thiết bị, phần mềm, …) cần phải có:</t>
  </si>
  <si>
    <t>- Nguyên tắc, công tâm, nhiệt tình, hết lòng vì HSSV, vì lợi ích chung của tập thể.</t>
  </si>
  <si>
    <t>- Am hiểu văn bản pháp luật về quyền, nghĩa vụ, trách nhiệm của giáo viên, của viên chức.</t>
  </si>
  <si>
    <t>Có phương pháp giảng dạy phù hợp với môn dạy</t>
  </si>
  <si>
    <t>…………………</t>
  </si>
  <si>
    <t>……………….</t>
  </si>
  <si>
    <t xml:space="preserve"> ………………….</t>
  </si>
  <si>
    <t>- Nếu có kinh nghiệm giảng dạy THPT sẽ thuận lợi trong vị trí việc làm này.</t>
  </si>
  <si>
    <t>- Chứng chỉ A Anh văn (c/c A ngoại ngữ khác đối với GV Tiếng Anh)</t>
  </si>
  <si>
    <t xml:space="preserve">sử dụng Công nghệ thông tin </t>
  </si>
  <si>
    <t>Đến gia đình học sinh vận động, giám sát việc học ở nhà, hướng dẫn cha mẹ</t>
  </si>
  <si>
    <r>
      <t xml:space="preserve">Đơn vị cấp trên trực tiếp: </t>
    </r>
    <r>
      <rPr>
        <b/>
        <sz val="13"/>
        <color indexed="8"/>
        <rFont val="Times New Roman"/>
        <family val="1"/>
      </rPr>
      <t>TRƯỜNG CAO ĐẲNG KỸ THUẬT LÝ TỰ TRỌNG TP.HCM</t>
    </r>
  </si>
  <si>
    <t>I. CÔNG VIỆC: GIÁO VIÊN BỘ MÔN …………………</t>
  </si>
  <si>
    <t>(Ban hành kèm theo Thông tư số 05/2013/TT-BNV ngày 25/6/2013 của Bộ trưởng Bộ Nội vụ)</t>
  </si>
  <si>
    <r>
      <t xml:space="preserve">- </t>
    </r>
    <r>
      <rPr>
        <sz val="13"/>
        <color indexed="8"/>
        <rFont val="Times New Roman"/>
        <family val="1"/>
      </rPr>
      <t>Đối với GV Tiếng Anh phải đạt chuẩn TOEFL trên giấy &gt;= 575 điểm; IELTS &gt;= 6.5; đạt CAE &gt;= 60 điểm hoặc các chứng chỉ được công nhận tương đương khác đạt năng lực ngoại ngữ bậc 5 (C1) trở lên theo khung tham chiếu năng lực ngoại ngữ chung Châu Âu</t>
    </r>
  </si>
  <si>
    <r>
      <t xml:space="preserve">- </t>
    </r>
    <r>
      <rPr>
        <sz val="14"/>
        <color indexed="8"/>
        <rFont val="Times New Roman"/>
        <family val="1"/>
      </rPr>
      <t>Đối với GV Tiếng Anh phải đạt chuẩn TOEFL trên giấy &gt;= 575 điểm; IELTS &gt;= 6.5; đạt CAE &gt;= 60 điểm hoặc các chứng chỉ được công nhận tương đương khác đạt năng lực ngoại ngữ bậc 5 (C1) trở lên theo khung tham chiếu năng lực ngoại ngữ chung Châu Âu</t>
    </r>
  </si>
  <si>
    <r>
      <t xml:space="preserve">Họ và tên:  </t>
    </r>
    <r>
      <rPr>
        <sz val="14"/>
        <color indexed="8"/>
        <rFont val="Times New Roman"/>
        <family val="1"/>
        <charset val="163"/>
      </rPr>
      <t>PHAN THỊ NGỌC PHƯỢNG</t>
    </r>
  </si>
  <si>
    <t>Ngày, tháng, năm sinh:  21/05/1980</t>
  </si>
  <si>
    <t>Chuyên ngành đào tạo:  Tài chính - Ngân hàng</t>
  </si>
  <si>
    <t>Mã ngạch:   01.004 (Cán sự)</t>
  </si>
  <si>
    <t>Thâm niên công tác:  7 năm</t>
  </si>
  <si>
    <t>Công tác tổng hợp phân công chuyên môn của GV</t>
  </si>
  <si>
    <t>Bảng tổng hợp dự kiến PCCM và bảng PCCM chính thức của GV</t>
  </si>
  <si>
    <t xml:space="preserve">Nghiên cứu văn bản pháp qui, các hướng dẫn thực hiện chế độ phục vụ công tác chuyên môn  </t>
  </si>
  <si>
    <t>Hàng tuần</t>
  </si>
  <si>
    <t>Tổng hợp đề nghị cung cấp văn phòng phẩm, vật rẻ tiền mau hỏng</t>
  </si>
  <si>
    <t>Hàng tháng</t>
  </si>
  <si>
    <t>Cấp phát văn phòng phẩm, vật rẻ tiền mau hỏng cho các đơn vị</t>
  </si>
  <si>
    <t>Bảng tổng hợp văn phòng phẩm, vật rẻ tiền mau hỏng hàng tháng</t>
  </si>
  <si>
    <t>Thực hiện hồ sơ thanh toán văn phòng phẩm, vật rẻ tiền mau hỏng</t>
  </si>
  <si>
    <t>Tính kinh phí văn phòng phẩm, vật rẻ tiền mau hỏng của các khoa theo định mức trong quy chế chi tiêu nội bộ</t>
  </si>
  <si>
    <t>Bảng tổng kết kinh phí VPP, VRTMH của các khoa sử dụng theo quý</t>
  </si>
  <si>
    <t>Thực hiện báo cáo công tác tháng của phòng Tổ chức - Hành chính - Tổng hợp</t>
  </si>
  <si>
    <t>Báo cáo công tác hàng tháng</t>
  </si>
  <si>
    <t>Tổng hợp các loại báo cáo, thống kê theo yêu cầu của Bộ Giáo dục - Đào tạo và Sở Giáo dục - Đào tạo</t>
  </si>
  <si>
    <t>Tổng hợp báo cáo</t>
  </si>
  <si>
    <t xml:space="preserve">Công tác lễ tân, phục vụ hội họp </t>
  </si>
  <si>
    <t xml:space="preserve">Chuẩn bị bánh ngọt, trái cây cho các cuộc hội họp trung bình 1 tháng/lần </t>
  </si>
  <si>
    <t>Kiểm tra tình hình cập nhật chương trình PMIS</t>
  </si>
  <si>
    <t>Kiểm tra chương trình PMIS 2 tuần/ lần</t>
  </si>
  <si>
    <t xml:space="preserve">Rà soát danh sách nâng lương thường xuyên, nâng lương trước hạn cho viên chức </t>
  </si>
  <si>
    <t>Hồ sơ nâng lương thường xuyên và nâng lương trước hạn</t>
  </si>
  <si>
    <t>Lập danh sách khách mời. In, gửi thư mời Sở GDĐT, báo, đài…</t>
  </si>
  <si>
    <t>Thực hiện soạn thảo các loại Công văn, Tờ trình, Bảng tổng hợp số liệu,… và các công việc không thường xuyên theo chỉ đạo Trưởng phòng</t>
  </si>
  <si>
    <t xml:space="preserve">Tham dự các cuộc họp của phòng và họp bộ phận </t>
  </si>
  <si>
    <t>Bình quân 2 cuộc họp/tháng</t>
  </si>
  <si>
    <t>Tham dự các buổi nghe báo cáo thời sự do trường tổ chức</t>
  </si>
  <si>
    <t>Bình quân 2 buổi/năm</t>
  </si>
  <si>
    <t>Công tác Công đoàn kiêm nhiệm</t>
  </si>
  <si>
    <t>Hồ sơ công tác nữ công thàng tháng</t>
  </si>
  <si>
    <t>Thực hiện trung bình 1 văn bản/tuần</t>
  </si>
  <si>
    <t>Kiểm tra, rà soát các quyết định trước khi trình Trưởng phòng và Hiệu trưởng</t>
  </si>
  <si>
    <t>Công tác chuẩn bị phục vụ Lễ hội của trường (mùng 10/3 AL, lễ tốt nghiệp, lễ khai giảng, lễ 20/11, ….)</t>
  </si>
  <si>
    <t>Tài sản</t>
  </si>
  <si>
    <t xml:space="preserve">Kiểm tra thể thức, văn bản </t>
  </si>
  <si>
    <t>Ra soat ho so tuyen dung</t>
  </si>
  <si>
    <t>Trực chuyên trách cổng chính</t>
  </si>
  <si>
    <t>Kiểm tra tình hình các ca trực</t>
  </si>
  <si>
    <t>Hàng ngày</t>
  </si>
  <si>
    <t>Trực chuyên trách an ninh</t>
  </si>
  <si>
    <t>Trung bình 8 ca trực/tháng</t>
  </si>
  <si>
    <t>Tham gia các lớp tập huấn, nghiệp vụ phục vụ công tác chuyên môn</t>
  </si>
  <si>
    <t>Bình quân 4 buổi/năm</t>
  </si>
  <si>
    <t>Trực tăng cường các ngày Lễ, hội của trường</t>
  </si>
  <si>
    <t>Họp phòng, họp tổ</t>
  </si>
  <si>
    <t xml:space="preserve">Lập hợp đồng giữ xe ô tô </t>
  </si>
  <si>
    <t>Hợp đồng giữ xe</t>
  </si>
  <si>
    <t>Chứng chỉ tham gia tập huấn</t>
  </si>
  <si>
    <t>Bình quân 6 ca trực/năm</t>
  </si>
  <si>
    <t>2./ Máy bộ đàm, đèn pin</t>
  </si>
  <si>
    <t>- Thời gian cần thiết để quen việc khoảng 01 tháng.</t>
  </si>
  <si>
    <t>x</t>
  </si>
  <si>
    <r>
      <t xml:space="preserve">Họ và tên:  </t>
    </r>
    <r>
      <rPr>
        <sz val="14"/>
        <color indexed="8"/>
        <rFont val="Times New Roman"/>
        <family val="1"/>
        <charset val="163"/>
      </rPr>
      <t>TRẦN VĂN LÝ</t>
    </r>
  </si>
  <si>
    <t>Ngày, tháng, năm sinh:  10/4/1965</t>
  </si>
  <si>
    <t>Mã ngạch:  01.011 (Bảo vệ)</t>
  </si>
  <si>
    <t>Thâm niên công tác:  Tháng 12/1989</t>
  </si>
  <si>
    <t>Chuyên ngành đào tạo:  Không</t>
  </si>
  <si>
    <t>I. CÔNG VIỆC: NHÂN VIÊN BẢO VỆ</t>
  </si>
  <si>
    <t>- Nắm vững các quy định và nội quy về công tác bảo vệ của Nhà nước và cơ quan.</t>
  </si>
  <si>
    <t>- Biết nắm vững những quy định về thủ tục, cách xử lý các hiện tượng vi phạm trật tự an toàn trong khu vực cơ quan.</t>
  </si>
  <si>
    <t>- Nắm vững những quy định về phòng gian, bảo mật, phòng cháy chữa cháy.</t>
  </si>
  <si>
    <t>- Tốt nghiệp Trung học cơ sở (cấp 2 trở lên)</t>
  </si>
  <si>
    <t>- Đã qua lớp bồi dưỡng nghiệp vụ bảo vệ cơ quan, trường học.</t>
  </si>
  <si>
    <t>- Biết sử dụng thành thạo các trang thiết bị phòng cháy chữa cháy và các trang thiết bị khác được trang bị trong phạm vi được phân công.</t>
  </si>
  <si>
    <t>3./ Thiết bị phòng cháy chữa cháy.</t>
  </si>
  <si>
    <t>Trần Văn Lý</t>
  </si>
  <si>
    <t>Đinh Hồng Minh</t>
  </si>
  <si>
    <t>Văn Công Sang</t>
  </si>
  <si>
    <t>16 ca trực/tháng</t>
  </si>
  <si>
    <r>
      <t xml:space="preserve">Trình độ đào tạo: Trung cấp </t>
    </r>
    <r>
      <rPr>
        <sz val="14"/>
        <color indexed="8"/>
        <rFont val="Wingdings"/>
        <charset val="2"/>
      </rPr>
      <t>¨</t>
    </r>
    <r>
      <rPr>
        <sz val="14"/>
        <color indexed="8"/>
        <rFont val="Times New Roman"/>
        <family val="1"/>
      </rPr>
      <t xml:space="preserve">    Cử nhân, kỹ sư </t>
    </r>
    <r>
      <rPr>
        <sz val="14"/>
        <color indexed="8"/>
        <rFont val="Wingdings"/>
        <charset val="2"/>
      </rPr>
      <t>x</t>
    </r>
    <r>
      <rPr>
        <sz val="14"/>
        <color indexed="8"/>
        <rFont val="Times New Roman"/>
        <family val="1"/>
      </rPr>
      <t xml:space="preserve">     Thạc sĩ </t>
    </r>
    <r>
      <rPr>
        <sz val="14"/>
        <color indexed="8"/>
        <rFont val="Wingdings"/>
        <charset val="2"/>
      </rPr>
      <t>¨</t>
    </r>
    <r>
      <rPr>
        <sz val="14"/>
        <color indexed="8"/>
        <rFont val="Times New Roman"/>
        <family val="1"/>
      </rPr>
      <t xml:space="preserve">      Tiến sĩ </t>
    </r>
    <r>
      <rPr>
        <sz val="14"/>
        <color indexed="8"/>
        <rFont val="Wingdings"/>
        <charset val="2"/>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</si>
</sst>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Arial"/>
      <family val="2"/>
    </font>
    <font>
      <sz val="14"/>
      <color indexed="8"/>
      <name val="Times New Roman"/>
      <family val="1"/>
    </font>
    <font>
      <sz val="14"/>
      <color indexed="8"/>
      <name val="Wingdings"/>
      <charset val="2"/>
    </font>
    <font>
      <b/>
      <sz val="14"/>
      <color indexed="8"/>
      <name val="Times New Roman"/>
      <family val="1"/>
    </font>
    <font>
      <sz val="11"/>
      <color indexed="8"/>
      <name val="Arial"/>
      <family val="2"/>
    </font>
    <font>
      <sz val="14"/>
      <color indexed="8"/>
      <name val="Times New Roman"/>
      <family val="1"/>
    </font>
    <font>
      <b/>
      <sz val="14"/>
      <color indexed="8"/>
      <name val="Times New Roman"/>
      <family val="1"/>
    </font>
    <font>
      <i/>
      <sz val="14"/>
      <color indexed="8"/>
      <name val="Times New Roman"/>
      <family val="1"/>
    </font>
    <font>
      <sz val="14"/>
      <color indexed="10"/>
      <name val="Times New Roman"/>
      <family val="1"/>
    </font>
    <font>
      <b/>
      <sz val="14"/>
      <color indexed="8"/>
      <name val="Times New Roman"/>
      <family val="1"/>
      <charset val="163"/>
    </font>
    <font>
      <sz val="14"/>
      <color indexed="8"/>
      <name val="Times New Roman"/>
      <family val="1"/>
      <charset val="163"/>
    </font>
    <font>
      <sz val="8"/>
      <name val="Arial"/>
      <family val="2"/>
    </font>
    <font>
      <sz val="16"/>
      <color indexed="8"/>
      <name val="Wingdings"/>
      <charset val="2"/>
    </font>
    <font>
      <b/>
      <sz val="14"/>
      <color indexed="10"/>
      <name val="Times New Roman"/>
      <family val="1"/>
    </font>
    <font>
      <b/>
      <sz val="12"/>
      <color indexed="8"/>
      <name val="Times New Roman"/>
      <family val="1"/>
    </font>
    <font>
      <b/>
      <sz val="13"/>
      <color indexed="10"/>
      <name val="Times New Roman"/>
      <family val="1"/>
    </font>
    <font>
      <sz val="12"/>
      <color indexed="8"/>
      <name val="Times New Roman"/>
      <family val="1"/>
    </font>
    <font>
      <sz val="13"/>
      <color indexed="8"/>
      <name val="Times New Roman"/>
      <family val="1"/>
    </font>
    <font>
      <b/>
      <sz val="13"/>
      <color indexed="8"/>
      <name val="Times New Roman"/>
      <family val="1"/>
    </font>
    <font>
      <sz val="14"/>
      <name val="Times New Roman"/>
      <family val="1"/>
    </font>
    <font>
      <b/>
      <sz val="14"/>
      <name val="Times New Roman"/>
      <family val="1"/>
    </font>
  </fonts>
  <fills count="6">
    <fill>
      <patternFill patternType="none"/>
    </fill>
    <fill>
      <patternFill patternType="gray125"/>
    </fill>
    <fill>
      <patternFill patternType="solid">
        <fgColor indexed="11"/>
        <bgColor indexed="64"/>
      </patternFill>
    </fill>
    <fill>
      <patternFill patternType="solid">
        <fgColor indexed="13"/>
        <bgColor indexed="64"/>
      </patternFill>
    </fill>
    <fill>
      <patternFill patternType="solid">
        <fgColor rgb="FFFFFF00"/>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4" fillId="0" borderId="0" applyFont="0" applyFill="0" applyBorder="0" applyAlignment="0" applyProtection="0"/>
  </cellStyleXfs>
  <cellXfs count="130">
    <xf numFmtId="0" fontId="0" fillId="0" borderId="0" xfId="0"/>
    <xf numFmtId="0" fontId="5" fillId="0" borderId="0" xfId="0" applyFont="1" applyBorder="1" applyAlignment="1">
      <alignment horizontal="justify" vertical="center"/>
    </xf>
    <xf numFmtId="0" fontId="6" fillId="0" borderId="0" xfId="0" applyFont="1" applyBorder="1" applyAlignment="1">
      <alignment horizontal="justify" vertical="center"/>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5" fillId="0" borderId="0" xfId="0" applyFont="1" applyBorder="1"/>
    <xf numFmtId="0" fontId="6" fillId="0" borderId="0" xfId="0" applyFont="1" applyBorder="1" applyAlignment="1">
      <alignment horizontal="left" vertical="center"/>
    </xf>
    <xf numFmtId="16" fontId="5" fillId="0" borderId="0" xfId="0" applyNumberFormat="1" applyFont="1" applyBorder="1"/>
    <xf numFmtId="0" fontId="5" fillId="0" borderId="0" xfId="0" quotePrefix="1" applyFont="1" applyBorder="1"/>
    <xf numFmtId="0" fontId="5" fillId="0" borderId="0" xfId="0" applyFont="1" applyBorder="1" applyAlignment="1">
      <alignment vertical="center"/>
    </xf>
    <xf numFmtId="0" fontId="5" fillId="0" borderId="0" xfId="0" applyFont="1" applyBorder="1" applyAlignment="1"/>
    <xf numFmtId="0" fontId="5" fillId="0" borderId="0" xfId="0" applyFont="1" applyBorder="1" applyAlignment="1">
      <alignment horizontal="left"/>
    </xf>
    <xf numFmtId="0" fontId="5" fillId="0" borderId="0" xfId="0" quotePrefix="1" applyFont="1" applyBorder="1" applyAlignment="1">
      <alignment horizontal="left" vertical="center"/>
    </xf>
    <xf numFmtId="0" fontId="6" fillId="0" borderId="0" xfId="0" applyFont="1" applyBorder="1" applyAlignment="1">
      <alignment vertical="center"/>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2" fontId="8" fillId="0" borderId="1" xfId="0" applyNumberFormat="1" applyFont="1" applyBorder="1" applyAlignment="1">
      <alignment horizontal="center" vertical="center" wrapText="1"/>
    </xf>
    <xf numFmtId="10" fontId="8" fillId="0" borderId="1" xfId="1" applyNumberFormat="1" applyFont="1" applyBorder="1" applyAlignment="1">
      <alignment horizontal="center" vertical="center" wrapText="1"/>
    </xf>
    <xf numFmtId="1" fontId="5" fillId="0" borderId="1" xfId="0" applyNumberFormat="1" applyFont="1" applyBorder="1" applyAlignment="1">
      <alignment horizontal="center" vertical="center"/>
    </xf>
    <xf numFmtId="10" fontId="5" fillId="0" borderId="1" xfId="1" applyNumberFormat="1" applyFont="1" applyBorder="1" applyAlignment="1">
      <alignment horizontal="center" vertical="center"/>
    </xf>
    <xf numFmtId="0" fontId="6" fillId="0" borderId="2" xfId="0" applyFont="1" applyBorder="1" applyAlignment="1">
      <alignment horizontal="left" vertical="center"/>
    </xf>
    <xf numFmtId="0" fontId="9" fillId="0" borderId="0" xfId="0" applyFont="1" applyBorder="1" applyAlignment="1">
      <alignment horizontal="left" vertical="center"/>
    </xf>
    <xf numFmtId="0" fontId="9" fillId="0" borderId="0" xfId="0" applyFont="1" applyBorder="1" applyAlignment="1">
      <alignment horizontal="left"/>
    </xf>
    <xf numFmtId="0" fontId="8" fillId="0" borderId="1" xfId="0" quotePrefix="1" applyFont="1" applyBorder="1" applyAlignment="1">
      <alignment horizontal="center" vertical="center" wrapText="1"/>
    </xf>
    <xf numFmtId="0" fontId="6" fillId="0" borderId="2" xfId="0" applyFont="1" applyBorder="1" applyAlignment="1">
      <alignment vertical="center"/>
    </xf>
    <xf numFmtId="0" fontId="5" fillId="0" borderId="1" xfId="0" applyFont="1" applyBorder="1" applyAlignment="1">
      <alignment horizontal="left" vertical="center"/>
    </xf>
    <xf numFmtId="0" fontId="10" fillId="0" borderId="0" xfId="0" applyFont="1" applyBorder="1" applyAlignment="1">
      <alignment horizontal="left" vertical="center"/>
    </xf>
    <xf numFmtId="0" fontId="12" fillId="0" borderId="0" xfId="0" applyFont="1" applyBorder="1" applyAlignment="1">
      <alignment horizontal="center" vertical="center"/>
    </xf>
    <xf numFmtId="0" fontId="3" fillId="0" borderId="0" xfId="0" applyFont="1" applyBorder="1" applyAlignment="1">
      <alignment horizontal="center"/>
    </xf>
    <xf numFmtId="0" fontId="8" fillId="0" borderId="1" xfId="0" applyFont="1" applyBorder="1" applyAlignment="1">
      <alignment horizontal="left" vertical="center" wrapText="1"/>
    </xf>
    <xf numFmtId="0" fontId="5" fillId="0" borderId="0" xfId="0" applyFont="1" applyBorder="1" applyAlignment="1">
      <alignment horizontal="left" vertical="center" wrapText="1"/>
    </xf>
    <xf numFmtId="0" fontId="6" fillId="0" borderId="2" xfId="0" applyFont="1" applyBorder="1" applyAlignment="1">
      <alignment horizontal="left" vertical="center" wrapText="1"/>
    </xf>
    <xf numFmtId="0" fontId="9" fillId="0" borderId="0" xfId="0" applyFont="1" applyBorder="1" applyAlignment="1">
      <alignment horizontal="left" vertical="center" wrapText="1"/>
    </xf>
    <xf numFmtId="0" fontId="1" fillId="0" borderId="1" xfId="0" applyFont="1" applyBorder="1" applyAlignment="1">
      <alignment horizontal="left" vertical="center" wrapText="1"/>
    </xf>
    <xf numFmtId="17" fontId="5" fillId="0" borderId="0" xfId="0" applyNumberFormat="1" applyFont="1" applyBorder="1"/>
    <xf numFmtId="0" fontId="13" fillId="3" borderId="1" xfId="0" applyFont="1" applyFill="1" applyBorder="1" applyAlignment="1">
      <alignment horizontal="center" vertical="center" wrapText="1"/>
    </xf>
    <xf numFmtId="2" fontId="5" fillId="0" borderId="1" xfId="0" applyNumberFormat="1" applyFont="1" applyBorder="1" applyAlignment="1">
      <alignment horizontal="center" vertical="center"/>
    </xf>
    <xf numFmtId="10" fontId="5" fillId="0" borderId="1" xfId="0" applyNumberFormat="1" applyFont="1" applyBorder="1" applyAlignment="1">
      <alignment horizontal="center" vertical="center"/>
    </xf>
    <xf numFmtId="0" fontId="5" fillId="0" borderId="0" xfId="0" applyFont="1" applyBorder="1" applyAlignment="1">
      <alignment horizontal="center"/>
    </xf>
    <xf numFmtId="0" fontId="7" fillId="0" borderId="0" xfId="0" applyFont="1" applyBorder="1" applyAlignment="1">
      <alignment vertical="center"/>
    </xf>
    <xf numFmtId="0" fontId="10" fillId="0" borderId="0" xfId="0" applyFont="1" applyBorder="1" applyAlignment="1">
      <alignment vertical="center"/>
    </xf>
    <xf numFmtId="0" fontId="1" fillId="0" borderId="0" xfId="0" applyFont="1" applyBorder="1" applyAlignment="1">
      <alignment horizontal="left" vertical="center"/>
    </xf>
    <xf numFmtId="0" fontId="1" fillId="0" borderId="0" xfId="0" applyFont="1" applyBorder="1" applyAlignment="1">
      <alignment vertical="center"/>
    </xf>
    <xf numFmtId="0" fontId="15" fillId="3" borderId="1" xfId="0" applyFont="1" applyFill="1" applyBorder="1" applyAlignment="1">
      <alignment horizontal="center" vertical="center" wrapText="1"/>
    </xf>
    <xf numFmtId="0" fontId="17" fillId="0" borderId="0" xfId="0" applyFont="1" applyBorder="1" applyAlignment="1">
      <alignment vertical="center"/>
    </xf>
    <xf numFmtId="0" fontId="17" fillId="0" borderId="0" xfId="0" applyFont="1" applyBorder="1" applyAlignment="1">
      <alignment horizontal="left" vertical="center" wrapText="1"/>
    </xf>
    <xf numFmtId="0" fontId="17" fillId="0" borderId="0" xfId="0" applyFont="1" applyBorder="1"/>
    <xf numFmtId="0" fontId="18" fillId="0" borderId="0" xfId="0" applyFont="1" applyBorder="1" applyAlignment="1">
      <alignment horizontal="left" vertical="center"/>
    </xf>
    <xf numFmtId="0" fontId="18" fillId="0" borderId="0" xfId="0" applyFont="1" applyBorder="1" applyAlignment="1">
      <alignment vertical="center"/>
    </xf>
    <xf numFmtId="0" fontId="6" fillId="0" borderId="1" xfId="0" quotePrefix="1" applyFont="1" applyBorder="1" applyAlignment="1">
      <alignment horizontal="center" vertical="center" wrapText="1"/>
    </xf>
    <xf numFmtId="0" fontId="13" fillId="3" borderId="1" xfId="0" quotePrefix="1" applyFont="1" applyFill="1" applyBorder="1" applyAlignment="1">
      <alignment horizontal="center" vertical="center" wrapText="1"/>
    </xf>
    <xf numFmtId="0" fontId="15"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19" fillId="0" borderId="1" xfId="0" applyFont="1" applyBorder="1" applyAlignment="1">
      <alignment horizontal="left" vertical="center" wrapText="1"/>
    </xf>
    <xf numFmtId="0" fontId="19" fillId="4" borderId="1" xfId="0" applyFont="1" applyFill="1" applyBorder="1" applyAlignment="1">
      <alignment horizontal="center" vertical="center" wrapText="1"/>
    </xf>
    <xf numFmtId="2" fontId="19" fillId="0" borderId="1" xfId="0" applyNumberFormat="1" applyFont="1" applyBorder="1" applyAlignment="1">
      <alignment horizontal="center" vertical="center" wrapText="1"/>
    </xf>
    <xf numFmtId="10" fontId="19" fillId="0" borderId="1" xfId="1" applyNumberFormat="1" applyFont="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lignment horizontal="center" vertical="center" wrapText="1"/>
    </xf>
    <xf numFmtId="0" fontId="6" fillId="0" borderId="0" xfId="0" applyFont="1" applyBorder="1" applyAlignment="1">
      <alignment horizontal="center" vertical="center"/>
    </xf>
    <xf numFmtId="1" fontId="3" fillId="0" borderId="1" xfId="0" applyNumberFormat="1" applyFont="1" applyBorder="1" applyAlignment="1">
      <alignment horizontal="center" vertical="center"/>
    </xf>
    <xf numFmtId="10" fontId="3" fillId="0" borderId="1" xfId="1" applyNumberFormat="1" applyFont="1" applyBorder="1" applyAlignment="1">
      <alignment horizontal="center" vertical="center"/>
    </xf>
    <xf numFmtId="0" fontId="3" fillId="0" borderId="1" xfId="0" applyFont="1" applyBorder="1" applyAlignment="1">
      <alignment horizontal="left" vertical="center"/>
    </xf>
    <xf numFmtId="0" fontId="1" fillId="0" borderId="0" xfId="0" applyFont="1" applyBorder="1"/>
    <xf numFmtId="0" fontId="1" fillId="0" borderId="0" xfId="0" quotePrefix="1" applyFont="1" applyBorder="1" applyAlignment="1">
      <alignment horizontal="left" vertical="center"/>
    </xf>
    <xf numFmtId="0" fontId="3" fillId="0" borderId="2" xfId="0" applyFont="1" applyBorder="1" applyAlignment="1">
      <alignment vertical="center"/>
    </xf>
    <xf numFmtId="0" fontId="1" fillId="0" borderId="0" xfId="0" quotePrefix="1" applyNumberFormat="1" applyFont="1" applyBorder="1" applyAlignment="1">
      <alignment horizontal="left" vertical="center"/>
    </xf>
    <xf numFmtId="0" fontId="6" fillId="0" borderId="1" xfId="0" applyFont="1" applyBorder="1" applyAlignment="1">
      <alignment horizontal="center" vertical="center" wrapText="1"/>
    </xf>
    <xf numFmtId="0" fontId="5" fillId="0" borderId="0" xfId="0" applyFont="1" applyBorder="1" applyAlignment="1">
      <alignment horizontal="left" vertical="center" wrapText="1"/>
    </xf>
    <xf numFmtId="0" fontId="9" fillId="0" borderId="0" xfId="0" applyFont="1" applyBorder="1" applyAlignment="1">
      <alignment horizontal="left" vertical="center" wrapText="1"/>
    </xf>
    <xf numFmtId="0" fontId="5" fillId="5" borderId="0" xfId="0" applyFont="1" applyFill="1" applyBorder="1"/>
    <xf numFmtId="0" fontId="6" fillId="5" borderId="0" xfId="0" applyFont="1" applyFill="1" applyBorder="1" applyAlignment="1">
      <alignment horizontal="left" vertical="center"/>
    </xf>
    <xf numFmtId="0" fontId="6" fillId="5" borderId="0" xfId="0" applyFont="1" applyFill="1" applyBorder="1" applyAlignment="1">
      <alignment vertical="center"/>
    </xf>
    <xf numFmtId="0" fontId="5" fillId="5" borderId="0" xfId="0" applyFont="1" applyFill="1" applyBorder="1" applyAlignment="1">
      <alignment vertical="center"/>
    </xf>
    <xf numFmtId="0" fontId="5" fillId="5" borderId="0" xfId="0" applyFont="1" applyFill="1" applyBorder="1" applyAlignment="1">
      <alignment horizontal="left" vertical="center"/>
    </xf>
    <xf numFmtId="0" fontId="5" fillId="5" borderId="0" xfId="0" applyFont="1" applyFill="1" applyBorder="1" applyAlignment="1">
      <alignment horizontal="left"/>
    </xf>
    <xf numFmtId="0" fontId="6" fillId="5" borderId="2" xfId="0" applyFont="1" applyFill="1" applyBorder="1" applyAlignment="1">
      <alignment vertical="center"/>
    </xf>
    <xf numFmtId="0" fontId="6" fillId="5" borderId="2" xfId="0" applyFont="1" applyFill="1" applyBorder="1" applyAlignment="1">
      <alignment horizontal="left" vertical="center"/>
    </xf>
    <xf numFmtId="0" fontId="6"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2" fontId="8" fillId="5" borderId="1" xfId="0" applyNumberFormat="1" applyFont="1" applyFill="1" applyBorder="1" applyAlignment="1">
      <alignment horizontal="center" vertical="center" wrapText="1"/>
    </xf>
    <xf numFmtId="10" fontId="8" fillId="5" borderId="1" xfId="1" applyNumberFormat="1" applyFont="1" applyFill="1" applyBorder="1" applyAlignment="1">
      <alignment horizontal="center" vertical="center" wrapText="1"/>
    </xf>
    <xf numFmtId="1" fontId="5" fillId="5" borderId="1" xfId="0" applyNumberFormat="1" applyFont="1" applyFill="1" applyBorder="1" applyAlignment="1">
      <alignment horizontal="center" vertical="center"/>
    </xf>
    <xf numFmtId="10" fontId="5" fillId="5" borderId="1" xfId="1" applyNumberFormat="1" applyFont="1" applyFill="1" applyBorder="1" applyAlignment="1">
      <alignment horizontal="center" vertical="center"/>
    </xf>
    <xf numFmtId="0" fontId="5" fillId="5" borderId="1" xfId="0" applyFont="1" applyFill="1" applyBorder="1" applyAlignment="1">
      <alignment horizontal="left" vertical="center"/>
    </xf>
    <xf numFmtId="0" fontId="5" fillId="5" borderId="0" xfId="0" applyFont="1" applyFill="1" applyBorder="1" applyAlignment="1"/>
    <xf numFmtId="0" fontId="9" fillId="5" borderId="0" xfId="0" applyFont="1" applyFill="1" applyBorder="1" applyAlignment="1">
      <alignment horizontal="left"/>
    </xf>
    <xf numFmtId="0" fontId="7" fillId="5" borderId="0" xfId="0" applyFont="1" applyFill="1" applyBorder="1" applyAlignment="1">
      <alignment vertical="center"/>
    </xf>
    <xf numFmtId="0" fontId="3" fillId="5" borderId="0" xfId="0" applyFont="1" applyFill="1" applyBorder="1" applyAlignment="1">
      <alignment horizontal="center"/>
    </xf>
    <xf numFmtId="0" fontId="6" fillId="5" borderId="0" xfId="0" applyFont="1" applyFill="1" applyBorder="1" applyAlignment="1">
      <alignment horizontal="justify" vertical="center"/>
    </xf>
    <xf numFmtId="0" fontId="10" fillId="5" borderId="0" xfId="0" applyFont="1" applyFill="1" applyBorder="1" applyAlignment="1">
      <alignment vertical="center"/>
    </xf>
    <xf numFmtId="0" fontId="6" fillId="0" borderId="0" xfId="0" applyFont="1" applyBorder="1" applyAlignment="1">
      <alignment horizontal="center" vertical="center"/>
    </xf>
    <xf numFmtId="0" fontId="16" fillId="0" borderId="0" xfId="0" applyFont="1" applyBorder="1" applyAlignment="1">
      <alignment horizontal="center" vertical="center"/>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5" fillId="0" borderId="0" xfId="0" applyFont="1" applyBorder="1" applyAlignment="1">
      <alignment horizontal="left" vertical="center" wrapText="1"/>
    </xf>
    <xf numFmtId="0" fontId="3" fillId="0" borderId="0" xfId="0" quotePrefix="1" applyFont="1" applyAlignment="1">
      <alignment horizontal="justify" vertical="center" wrapText="1"/>
    </xf>
    <xf numFmtId="0" fontId="3" fillId="0" borderId="0" xfId="0" applyFont="1" applyAlignment="1">
      <alignment horizontal="justify" vertical="center" wrapText="1"/>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14" fillId="0" borderId="7" xfId="0" applyFont="1" applyBorder="1" applyAlignment="1">
      <alignment horizontal="center" vertical="center"/>
    </xf>
    <xf numFmtId="0" fontId="6" fillId="0" borderId="1" xfId="0" applyFont="1" applyBorder="1" applyAlignment="1">
      <alignment horizontal="center" vertical="center"/>
    </xf>
    <xf numFmtId="0" fontId="9" fillId="0" borderId="0" xfId="0" applyFont="1" applyBorder="1" applyAlignment="1">
      <alignment horizontal="left" vertical="center" wrapText="1"/>
    </xf>
    <xf numFmtId="0" fontId="6" fillId="0" borderId="5" xfId="0" applyFont="1" applyBorder="1" applyAlignment="1">
      <alignment horizontal="left" vertical="center"/>
    </xf>
    <xf numFmtId="0" fontId="6" fillId="0" borderId="6" xfId="0" applyFont="1" applyBorder="1" applyAlignment="1">
      <alignment horizontal="left" vertical="center"/>
    </xf>
    <xf numFmtId="0" fontId="6" fillId="0" borderId="7" xfId="0" applyFont="1" applyBorder="1" applyAlignment="1">
      <alignment horizontal="left" vertical="center"/>
    </xf>
    <xf numFmtId="0" fontId="18" fillId="0" borderId="0" xfId="0" quotePrefix="1" applyFont="1" applyAlignment="1">
      <alignment horizontal="justify" wrapText="1"/>
    </xf>
    <xf numFmtId="0" fontId="18" fillId="0" borderId="0" xfId="0" applyFont="1" applyAlignment="1">
      <alignment horizontal="justify" wrapText="1"/>
    </xf>
    <xf numFmtId="0" fontId="17" fillId="0" borderId="0" xfId="0" applyFont="1" applyBorder="1" applyAlignment="1">
      <alignment horizontal="center" vertical="center"/>
    </xf>
    <xf numFmtId="0" fontId="6" fillId="5" borderId="1"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5" fillId="0" borderId="0" xfId="0" applyFont="1" applyBorder="1" applyAlignment="1">
      <alignment horizontal="center" vertical="center"/>
    </xf>
    <xf numFmtId="0" fontId="10" fillId="0" borderId="0" xfId="0" applyFont="1" applyBorder="1" applyAlignment="1">
      <alignment horizontal="center" vertical="center"/>
    </xf>
    <xf numFmtId="0" fontId="7" fillId="0" borderId="0" xfId="0" applyFont="1" applyBorder="1" applyAlignment="1">
      <alignment horizontal="center" vertical="center"/>
    </xf>
    <xf numFmtId="0" fontId="20" fillId="0" borderId="5" xfId="0" applyFont="1" applyFill="1" applyBorder="1" applyAlignment="1">
      <alignment horizontal="center" vertical="center"/>
    </xf>
    <xf numFmtId="0" fontId="20" fillId="0" borderId="6" xfId="0" applyFont="1" applyFill="1" applyBorder="1" applyAlignment="1">
      <alignment horizontal="center" vertical="center"/>
    </xf>
    <xf numFmtId="0" fontId="20" fillId="0" borderId="7" xfId="0" applyFont="1" applyFill="1" applyBorder="1" applyAlignment="1">
      <alignment horizontal="center" vertical="center"/>
    </xf>
    <xf numFmtId="0" fontId="3" fillId="0" borderId="1" xfId="0" applyFont="1" applyBorder="1" applyAlignment="1">
      <alignment horizontal="center" vertical="center"/>
    </xf>
    <xf numFmtId="0" fontId="3" fillId="0" borderId="0" xfId="0" applyFont="1" applyBorder="1" applyAlignment="1">
      <alignment horizontal="center"/>
    </xf>
    <xf numFmtId="0" fontId="6" fillId="0" borderId="0" xfId="0" applyFont="1" applyBorder="1" applyAlignment="1">
      <alignment horizontal="left" vertical="center" wrapText="1"/>
    </xf>
    <xf numFmtId="0" fontId="0" fillId="0" borderId="0" xfId="0" applyAlignment="1">
      <alignment wrapText="1"/>
    </xf>
    <xf numFmtId="0" fontId="1" fillId="0" borderId="0" xfId="0" quotePrefix="1" applyFont="1" applyBorder="1" applyAlignment="1">
      <alignment horizontal="left" vertical="center" wrapText="1"/>
    </xf>
    <xf numFmtId="0" fontId="0" fillId="0" borderId="0" xfId="0" applyAlignment="1">
      <alignment horizontal="left" vertical="center" wrapText="1"/>
    </xf>
    <xf numFmtId="0" fontId="3" fillId="0" borderId="0" xfId="0" applyFont="1" applyBorder="1" applyAlignment="1">
      <alignment horizontal="center" vertical="center"/>
    </xf>
  </cellXfs>
  <cellStyles count="2">
    <cellStyle name="Normal" xfId="0" builtinId="0"/>
    <cellStyle name="Percent" xfId="1" builtin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8"/>
  <sheetViews>
    <sheetView topLeftCell="A60" workbookViewId="0">
      <selection activeCell="I65" sqref="I65"/>
    </sheetView>
  </sheetViews>
  <sheetFormatPr defaultColWidth="9.09765625" defaultRowHeight="18" x14ac:dyDescent="0.35"/>
  <cols>
    <col min="1" max="1" width="6.5" style="5" customWidth="1"/>
    <col min="2" max="2" width="29.09765625" style="31" customWidth="1"/>
    <col min="3" max="3" width="8.69921875" style="5" customWidth="1"/>
    <col min="4" max="4" width="10.5" style="5" customWidth="1"/>
    <col min="5" max="5" width="10.09765625" style="5" customWidth="1"/>
    <col min="6" max="6" width="10.09765625" style="11" customWidth="1"/>
    <col min="7" max="7" width="9.69921875" style="5" customWidth="1"/>
    <col min="8" max="16384" width="9.09765625" style="5"/>
  </cols>
  <sheetData>
    <row r="1" spans="1:10" s="47" customFormat="1" ht="16.8" x14ac:dyDescent="0.3">
      <c r="A1" s="45" t="s">
        <v>212</v>
      </c>
      <c r="B1" s="46"/>
      <c r="F1" s="48"/>
      <c r="G1" s="49"/>
    </row>
    <row r="2" spans="1:10" x14ac:dyDescent="0.35">
      <c r="A2" s="9" t="s">
        <v>173</v>
      </c>
      <c r="F2" s="6"/>
      <c r="G2" s="13"/>
    </row>
    <row r="3" spans="1:10" ht="26.25" customHeight="1" x14ac:dyDescent="0.35">
      <c r="A3" s="92" t="s">
        <v>19</v>
      </c>
      <c r="B3" s="92"/>
      <c r="C3" s="92"/>
      <c r="D3" s="92"/>
      <c r="E3" s="92"/>
      <c r="F3" s="92"/>
      <c r="G3" s="92"/>
    </row>
    <row r="4" spans="1:10" x14ac:dyDescent="0.35">
      <c r="A4" s="92" t="s">
        <v>0</v>
      </c>
      <c r="B4" s="92"/>
      <c r="C4" s="92"/>
      <c r="D4" s="92"/>
      <c r="E4" s="92"/>
      <c r="F4" s="92"/>
      <c r="G4" s="92"/>
    </row>
    <row r="5" spans="1:10" x14ac:dyDescent="0.35">
      <c r="A5" s="93" t="s">
        <v>18</v>
      </c>
      <c r="B5" s="93"/>
      <c r="C5" s="93"/>
      <c r="D5" s="93"/>
      <c r="E5" s="93"/>
      <c r="F5" s="93"/>
      <c r="G5" s="93"/>
    </row>
    <row r="6" spans="1:10" x14ac:dyDescent="0.35">
      <c r="A6" s="9"/>
      <c r="C6" s="9"/>
      <c r="D6" s="9"/>
      <c r="E6" s="9"/>
      <c r="F6" s="4"/>
      <c r="G6" s="9"/>
    </row>
    <row r="7" spans="1:10" x14ac:dyDescent="0.35">
      <c r="A7" s="1"/>
    </row>
    <row r="8" spans="1:10" x14ac:dyDescent="0.35">
      <c r="A8" s="27" t="s">
        <v>44</v>
      </c>
    </row>
    <row r="9" spans="1:10" x14ac:dyDescent="0.35">
      <c r="A9" s="4" t="s">
        <v>45</v>
      </c>
    </row>
    <row r="10" spans="1:10" x14ac:dyDescent="0.35">
      <c r="A10" s="4" t="s">
        <v>46</v>
      </c>
    </row>
    <row r="11" spans="1:10" x14ac:dyDescent="0.35">
      <c r="A11" s="4" t="s">
        <v>47</v>
      </c>
      <c r="J11" s="7"/>
    </row>
    <row r="12" spans="1:10" x14ac:dyDescent="0.35">
      <c r="A12" s="4" t="s">
        <v>48</v>
      </c>
      <c r="J12" s="8"/>
    </row>
    <row r="13" spans="1:10" x14ac:dyDescent="0.35">
      <c r="A13" s="4" t="s">
        <v>99</v>
      </c>
      <c r="J13" s="8"/>
    </row>
    <row r="14" spans="1:10" x14ac:dyDescent="0.35">
      <c r="A14" s="1"/>
      <c r="J14" s="8"/>
    </row>
    <row r="15" spans="1:10" x14ac:dyDescent="0.35">
      <c r="A15" s="25" t="s">
        <v>213</v>
      </c>
      <c r="B15" s="32"/>
      <c r="C15" s="25"/>
      <c r="D15" s="25"/>
      <c r="E15" s="25"/>
      <c r="F15" s="25"/>
      <c r="G15" s="25"/>
    </row>
    <row r="16" spans="1:10" x14ac:dyDescent="0.35">
      <c r="A16" s="21"/>
      <c r="B16" s="32"/>
      <c r="C16" s="21"/>
      <c r="D16" s="21"/>
      <c r="E16" s="21"/>
      <c r="F16" s="6"/>
      <c r="G16" s="21"/>
    </row>
    <row r="17" spans="1:9" ht="75" customHeight="1" x14ac:dyDescent="0.35">
      <c r="A17" s="94" t="s">
        <v>1</v>
      </c>
      <c r="B17" s="95" t="s">
        <v>2</v>
      </c>
      <c r="C17" s="94" t="s">
        <v>14</v>
      </c>
      <c r="D17" s="94"/>
      <c r="E17" s="94"/>
      <c r="F17" s="95" t="s">
        <v>15</v>
      </c>
      <c r="G17" s="94" t="s">
        <v>16</v>
      </c>
    </row>
    <row r="18" spans="1:9" ht="104.4" x14ac:dyDescent="0.35">
      <c r="A18" s="94"/>
      <c r="B18" s="96"/>
      <c r="C18" s="36" t="s">
        <v>176</v>
      </c>
      <c r="D18" s="36" t="s">
        <v>174</v>
      </c>
      <c r="E18" s="44" t="s">
        <v>175</v>
      </c>
      <c r="F18" s="96"/>
      <c r="G18" s="94"/>
    </row>
    <row r="19" spans="1:9" x14ac:dyDescent="0.35">
      <c r="A19" s="50">
        <v>1</v>
      </c>
      <c r="B19" s="50">
        <v>2</v>
      </c>
      <c r="C19" s="51"/>
      <c r="D19" s="51"/>
      <c r="E19" s="52">
        <v>3</v>
      </c>
      <c r="F19" s="50">
        <v>4</v>
      </c>
      <c r="G19" s="14">
        <v>5</v>
      </c>
    </row>
    <row r="20" spans="1:9" ht="34.950000000000003" customHeight="1" x14ac:dyDescent="0.35">
      <c r="A20" s="100" t="s">
        <v>24</v>
      </c>
      <c r="B20" s="101"/>
      <c r="C20" s="101"/>
      <c r="D20" s="101"/>
      <c r="E20" s="101"/>
      <c r="F20" s="101"/>
      <c r="G20" s="102"/>
    </row>
    <row r="21" spans="1:9" ht="42.75" customHeight="1" x14ac:dyDescent="0.35">
      <c r="A21" s="24" t="s">
        <v>77</v>
      </c>
      <c r="B21" s="34" t="s">
        <v>200</v>
      </c>
      <c r="C21" s="16">
        <v>12.75</v>
      </c>
      <c r="D21" s="17">
        <f>C21/40</f>
        <v>0.31874999999999998</v>
      </c>
      <c r="E21" s="18">
        <f>(C21*G21)/1680</f>
        <v>0</v>
      </c>
      <c r="F21" s="16"/>
      <c r="G21" s="16"/>
    </row>
    <row r="22" spans="1:9" ht="42.75" customHeight="1" x14ac:dyDescent="0.35">
      <c r="A22" s="24" t="s">
        <v>78</v>
      </c>
      <c r="B22" s="34" t="s">
        <v>177</v>
      </c>
      <c r="C22" s="16">
        <v>25.5</v>
      </c>
      <c r="D22" s="17">
        <f t="shared" ref="D22:D32" si="0">C22/40</f>
        <v>0.63749999999999996</v>
      </c>
      <c r="E22" s="18">
        <f t="shared" ref="E22:E32" si="1">(C22*G22)/1680</f>
        <v>0</v>
      </c>
      <c r="F22" s="16"/>
      <c r="G22" s="16"/>
    </row>
    <row r="23" spans="1:9" ht="54" x14ac:dyDescent="0.35">
      <c r="A23" s="24" t="s">
        <v>79</v>
      </c>
      <c r="B23" s="34" t="s">
        <v>178</v>
      </c>
      <c r="C23" s="16">
        <v>25</v>
      </c>
      <c r="D23" s="17">
        <f t="shared" si="0"/>
        <v>0.625</v>
      </c>
      <c r="E23" s="18">
        <f t="shared" si="1"/>
        <v>0</v>
      </c>
      <c r="F23" s="16"/>
      <c r="G23" s="16"/>
    </row>
    <row r="24" spans="1:9" ht="42.75" customHeight="1" x14ac:dyDescent="0.35">
      <c r="A24" s="24" t="s">
        <v>80</v>
      </c>
      <c r="B24" s="34" t="s">
        <v>179</v>
      </c>
      <c r="C24" s="16">
        <v>15</v>
      </c>
      <c r="D24" s="17">
        <f t="shared" si="0"/>
        <v>0.375</v>
      </c>
      <c r="E24" s="18">
        <f t="shared" si="1"/>
        <v>0</v>
      </c>
      <c r="F24" s="16"/>
      <c r="G24" s="16"/>
      <c r="I24" s="35"/>
    </row>
    <row r="25" spans="1:9" ht="42.75" customHeight="1" x14ac:dyDescent="0.35">
      <c r="A25" s="24" t="s">
        <v>81</v>
      </c>
      <c r="B25" s="34" t="s">
        <v>180</v>
      </c>
      <c r="C25" s="16">
        <v>5</v>
      </c>
      <c r="D25" s="17">
        <f t="shared" si="0"/>
        <v>0.125</v>
      </c>
      <c r="E25" s="18">
        <f t="shared" si="1"/>
        <v>0</v>
      </c>
      <c r="F25" s="16"/>
      <c r="G25" s="16"/>
    </row>
    <row r="26" spans="1:9" ht="42.75" customHeight="1" x14ac:dyDescent="0.35">
      <c r="A26" s="24" t="s">
        <v>82</v>
      </c>
      <c r="B26" s="34" t="s">
        <v>181</v>
      </c>
      <c r="C26" s="16">
        <v>2</v>
      </c>
      <c r="D26" s="17">
        <f t="shared" si="0"/>
        <v>0.05</v>
      </c>
      <c r="E26" s="18">
        <f t="shared" si="1"/>
        <v>0</v>
      </c>
      <c r="F26" s="16"/>
      <c r="G26" s="16"/>
    </row>
    <row r="27" spans="1:9" ht="42.75" customHeight="1" x14ac:dyDescent="0.35">
      <c r="A27" s="24" t="s">
        <v>83</v>
      </c>
      <c r="B27" s="34" t="s">
        <v>182</v>
      </c>
      <c r="C27" s="16">
        <v>2</v>
      </c>
      <c r="D27" s="17">
        <f t="shared" si="0"/>
        <v>0.05</v>
      </c>
      <c r="E27" s="18">
        <f t="shared" si="1"/>
        <v>0</v>
      </c>
      <c r="F27" s="16"/>
      <c r="G27" s="16"/>
    </row>
    <row r="28" spans="1:9" ht="42.75" customHeight="1" x14ac:dyDescent="0.35">
      <c r="A28" s="24" t="s">
        <v>84</v>
      </c>
      <c r="B28" s="34" t="s">
        <v>183</v>
      </c>
      <c r="C28" s="16">
        <v>2</v>
      </c>
      <c r="D28" s="17">
        <f t="shared" si="0"/>
        <v>0.05</v>
      </c>
      <c r="E28" s="18">
        <f t="shared" si="1"/>
        <v>0</v>
      </c>
      <c r="F28" s="16"/>
      <c r="G28" s="16"/>
    </row>
    <row r="29" spans="1:9" ht="42.75" customHeight="1" x14ac:dyDescent="0.35">
      <c r="A29" s="24" t="s">
        <v>85</v>
      </c>
      <c r="B29" s="34" t="s">
        <v>184</v>
      </c>
      <c r="C29" s="16">
        <v>2</v>
      </c>
      <c r="D29" s="17">
        <f t="shared" si="0"/>
        <v>0.05</v>
      </c>
      <c r="E29" s="18">
        <f t="shared" si="1"/>
        <v>0</v>
      </c>
      <c r="F29" s="16"/>
      <c r="G29" s="16"/>
    </row>
    <row r="30" spans="1:9" ht="54" x14ac:dyDescent="0.35">
      <c r="A30" s="24" t="s">
        <v>86</v>
      </c>
      <c r="B30" s="34" t="s">
        <v>211</v>
      </c>
      <c r="C30" s="16">
        <v>10</v>
      </c>
      <c r="D30" s="17">
        <f t="shared" si="0"/>
        <v>0.25</v>
      </c>
      <c r="E30" s="18">
        <f t="shared" si="1"/>
        <v>0</v>
      </c>
      <c r="F30" s="16"/>
      <c r="G30" s="16"/>
    </row>
    <row r="31" spans="1:9" ht="42.75" customHeight="1" x14ac:dyDescent="0.35">
      <c r="A31" s="24" t="s">
        <v>87</v>
      </c>
      <c r="B31" s="34" t="s">
        <v>185</v>
      </c>
      <c r="C31" s="16">
        <v>1</v>
      </c>
      <c r="D31" s="17">
        <f t="shared" si="0"/>
        <v>2.5000000000000001E-2</v>
      </c>
      <c r="E31" s="18">
        <f t="shared" si="1"/>
        <v>0</v>
      </c>
      <c r="F31" s="16"/>
      <c r="G31" s="16"/>
    </row>
    <row r="32" spans="1:9" ht="42.75" customHeight="1" x14ac:dyDescent="0.35">
      <c r="A32" s="24" t="s">
        <v>88</v>
      </c>
      <c r="B32" s="34" t="s">
        <v>186</v>
      </c>
      <c r="C32" s="16">
        <v>1</v>
      </c>
      <c r="D32" s="17">
        <f t="shared" si="0"/>
        <v>2.5000000000000001E-2</v>
      </c>
      <c r="E32" s="18">
        <f t="shared" si="1"/>
        <v>0</v>
      </c>
      <c r="F32" s="16"/>
      <c r="G32" s="16"/>
    </row>
    <row r="33" spans="1:7" ht="42.75" customHeight="1" x14ac:dyDescent="0.35">
      <c r="A33" s="103" t="s">
        <v>25</v>
      </c>
      <c r="B33" s="104"/>
      <c r="C33" s="104"/>
      <c r="D33" s="104"/>
      <c r="E33" s="104"/>
      <c r="F33" s="104"/>
      <c r="G33" s="105"/>
    </row>
    <row r="34" spans="1:7" ht="42.75" customHeight="1" x14ac:dyDescent="0.35">
      <c r="A34" s="24" t="s">
        <v>154</v>
      </c>
      <c r="B34" s="34"/>
      <c r="C34" s="16"/>
      <c r="D34" s="17">
        <f>C34/40</f>
        <v>0</v>
      </c>
      <c r="E34" s="18">
        <f>(C34*G34)/1680</f>
        <v>0</v>
      </c>
      <c r="F34" s="16"/>
      <c r="G34" s="16"/>
    </row>
    <row r="35" spans="1:7" ht="42.75" customHeight="1" x14ac:dyDescent="0.35">
      <c r="A35" s="24" t="s">
        <v>155</v>
      </c>
      <c r="B35" s="34"/>
      <c r="C35" s="16"/>
      <c r="D35" s="17">
        <f>C35/40</f>
        <v>0</v>
      </c>
      <c r="E35" s="18">
        <f>(C35*G35)/1680</f>
        <v>0</v>
      </c>
      <c r="F35" s="16"/>
      <c r="G35" s="16"/>
    </row>
    <row r="36" spans="1:7" x14ac:dyDescent="0.35">
      <c r="A36" s="106" t="s">
        <v>23</v>
      </c>
      <c r="B36" s="106"/>
      <c r="C36" s="37">
        <f>SUM(C21:C32)+SUM(C34:C35)</f>
        <v>103.25</v>
      </c>
      <c r="D36" s="37">
        <f>SUM(D21:D32)+SUM(D34:D35)</f>
        <v>2.5812499999999989</v>
      </c>
      <c r="E36" s="38">
        <f>SUM(E21:E32)+SUM(E34:E35)</f>
        <v>0</v>
      </c>
      <c r="F36" s="26"/>
      <c r="G36" s="19">
        <f>SUM(G21:G30)+SUM(G34:G35)</f>
        <v>0</v>
      </c>
    </row>
    <row r="37" spans="1:7" x14ac:dyDescent="0.35">
      <c r="A37" s="1"/>
    </row>
    <row r="38" spans="1:7" s="10" customFormat="1" x14ac:dyDescent="0.35">
      <c r="A38" s="6" t="s">
        <v>195</v>
      </c>
      <c r="B38" s="31"/>
      <c r="F38" s="11"/>
    </row>
    <row r="39" spans="1:7" s="10" customFormat="1" x14ac:dyDescent="0.35">
      <c r="A39" s="6" t="s">
        <v>201</v>
      </c>
      <c r="B39" s="31"/>
      <c r="F39" s="11"/>
    </row>
    <row r="40" spans="1:7" s="10" customFormat="1" x14ac:dyDescent="0.35">
      <c r="A40" s="4" t="s">
        <v>162</v>
      </c>
      <c r="B40" s="31"/>
      <c r="F40" s="11"/>
    </row>
    <row r="41" spans="1:7" s="10" customFormat="1" x14ac:dyDescent="0.35">
      <c r="A41" s="4" t="s">
        <v>160</v>
      </c>
      <c r="B41" s="31"/>
      <c r="F41" s="11"/>
    </row>
    <row r="42" spans="1:7" s="10" customFormat="1" x14ac:dyDescent="0.35">
      <c r="A42" s="4" t="s">
        <v>161</v>
      </c>
      <c r="B42" s="31"/>
      <c r="F42" s="11"/>
    </row>
    <row r="43" spans="1:7" s="10" customFormat="1" x14ac:dyDescent="0.35">
      <c r="A43" s="1"/>
      <c r="B43" s="31"/>
      <c r="F43" s="11"/>
    </row>
    <row r="44" spans="1:7" s="10" customFormat="1" x14ac:dyDescent="0.35">
      <c r="A44" s="6" t="s">
        <v>7</v>
      </c>
      <c r="B44" s="31"/>
      <c r="F44" s="11"/>
    </row>
    <row r="45" spans="1:7" s="23" customFormat="1" ht="17.399999999999999" x14ac:dyDescent="0.3">
      <c r="A45" s="22" t="s">
        <v>8</v>
      </c>
      <c r="B45" s="33"/>
    </row>
    <row r="46" spans="1:7" s="11" customFormat="1" x14ac:dyDescent="0.35">
      <c r="A46" s="12" t="s">
        <v>164</v>
      </c>
      <c r="B46" s="31"/>
    </row>
    <row r="47" spans="1:7" s="11" customFormat="1" x14ac:dyDescent="0.35">
      <c r="A47" s="12" t="s">
        <v>163</v>
      </c>
      <c r="B47" s="31"/>
    </row>
    <row r="48" spans="1:7" s="11" customFormat="1" x14ac:dyDescent="0.35">
      <c r="A48" s="12" t="s">
        <v>202</v>
      </c>
      <c r="B48" s="31"/>
    </row>
    <row r="49" spans="1:7" s="11" customFormat="1" x14ac:dyDescent="0.35">
      <c r="A49" s="4"/>
      <c r="B49" s="31"/>
    </row>
    <row r="50" spans="1:7" s="11" customFormat="1" x14ac:dyDescent="0.35">
      <c r="A50" s="22" t="s">
        <v>10</v>
      </c>
      <c r="B50" s="31"/>
    </row>
    <row r="51" spans="1:7" s="11" customFormat="1" x14ac:dyDescent="0.35">
      <c r="A51" s="12" t="s">
        <v>11</v>
      </c>
      <c r="B51" s="31"/>
    </row>
    <row r="52" spans="1:7" s="11" customFormat="1" x14ac:dyDescent="0.35">
      <c r="A52" s="12" t="s">
        <v>208</v>
      </c>
      <c r="B52" s="31"/>
    </row>
    <row r="53" spans="1:7" s="11" customFormat="1" x14ac:dyDescent="0.35">
      <c r="A53" s="4"/>
      <c r="B53" s="31"/>
    </row>
    <row r="54" spans="1:7" s="11" customFormat="1" ht="36.75" customHeight="1" x14ac:dyDescent="0.35">
      <c r="A54" s="107" t="s">
        <v>192</v>
      </c>
      <c r="B54" s="107"/>
      <c r="C54" s="107"/>
      <c r="D54" s="107"/>
      <c r="E54" s="107"/>
      <c r="F54" s="107"/>
      <c r="G54" s="107"/>
    </row>
    <row r="55" spans="1:7" s="11" customFormat="1" x14ac:dyDescent="0.35">
      <c r="A55" s="12" t="s">
        <v>167</v>
      </c>
      <c r="B55" s="31"/>
    </row>
    <row r="56" spans="1:7" s="11" customFormat="1" x14ac:dyDescent="0.35">
      <c r="A56" s="12" t="s">
        <v>210</v>
      </c>
      <c r="B56" s="31"/>
    </row>
    <row r="57" spans="1:7" s="11" customFormat="1" x14ac:dyDescent="0.35">
      <c r="A57" s="12" t="s">
        <v>209</v>
      </c>
      <c r="B57" s="31"/>
    </row>
    <row r="58" spans="1:7" s="11" customFormat="1" ht="55.5" customHeight="1" x14ac:dyDescent="0.35">
      <c r="A58" s="98" t="s">
        <v>216</v>
      </c>
      <c r="B58" s="99"/>
      <c r="C58" s="99"/>
      <c r="D58" s="99"/>
      <c r="E58" s="99"/>
      <c r="F58" s="99"/>
      <c r="G58" s="99"/>
    </row>
    <row r="59" spans="1:7" s="11" customFormat="1" x14ac:dyDescent="0.35">
      <c r="A59" s="12" t="s">
        <v>203</v>
      </c>
      <c r="B59" s="31"/>
    </row>
    <row r="60" spans="1:7" s="11" customFormat="1" x14ac:dyDescent="0.35">
      <c r="A60" s="4"/>
      <c r="B60" s="31"/>
    </row>
    <row r="61" spans="1:7" s="11" customFormat="1" x14ac:dyDescent="0.35">
      <c r="A61" s="22" t="s">
        <v>13</v>
      </c>
      <c r="B61" s="31"/>
    </row>
    <row r="62" spans="1:7" s="11" customFormat="1" ht="19.5" customHeight="1" x14ac:dyDescent="0.35">
      <c r="A62" s="28" t="s">
        <v>62</v>
      </c>
      <c r="B62" s="97" t="s">
        <v>171</v>
      </c>
      <c r="C62" s="97"/>
      <c r="D62" s="97"/>
      <c r="E62" s="97"/>
      <c r="F62" s="97"/>
    </row>
    <row r="63" spans="1:7" s="11" customFormat="1" ht="20.399999999999999" x14ac:dyDescent="0.35">
      <c r="A63" s="28" t="s">
        <v>62</v>
      </c>
      <c r="B63" s="97" t="s">
        <v>168</v>
      </c>
      <c r="C63" s="97"/>
      <c r="D63" s="97"/>
      <c r="E63" s="97"/>
      <c r="F63" s="97"/>
    </row>
    <row r="64" spans="1:7" s="11" customFormat="1" ht="19.5" customHeight="1" x14ac:dyDescent="0.35">
      <c r="A64" s="28" t="s">
        <v>62</v>
      </c>
      <c r="B64" s="97" t="s">
        <v>204</v>
      </c>
      <c r="C64" s="97"/>
      <c r="D64" s="97"/>
      <c r="E64" s="97"/>
      <c r="F64" s="97"/>
    </row>
    <row r="65" spans="1:6" s="11" customFormat="1" ht="20.399999999999999" x14ac:dyDescent="0.35">
      <c r="A65" s="28" t="s">
        <v>62</v>
      </c>
      <c r="B65" s="97" t="s">
        <v>170</v>
      </c>
      <c r="C65" s="97"/>
      <c r="D65" s="97"/>
      <c r="E65" s="97"/>
      <c r="F65" s="97"/>
    </row>
    <row r="66" spans="1:6" s="11" customFormat="1" ht="20.399999999999999" x14ac:dyDescent="0.35">
      <c r="A66" s="28" t="s">
        <v>62</v>
      </c>
      <c r="B66" s="31" t="s">
        <v>55</v>
      </c>
    </row>
    <row r="67" spans="1:6" s="11" customFormat="1" ht="20.399999999999999" x14ac:dyDescent="0.35">
      <c r="A67" s="28" t="s">
        <v>62</v>
      </c>
      <c r="B67" s="31" t="s">
        <v>172</v>
      </c>
    </row>
    <row r="68" spans="1:6" s="11" customFormat="1" ht="20.399999999999999" x14ac:dyDescent="0.35">
      <c r="A68" s="28" t="s">
        <v>62</v>
      </c>
      <c r="B68" s="31" t="s">
        <v>57</v>
      </c>
    </row>
    <row r="69" spans="1:6" s="11" customFormat="1" ht="20.399999999999999" x14ac:dyDescent="0.35">
      <c r="A69" s="28" t="s">
        <v>62</v>
      </c>
      <c r="B69" s="31" t="s">
        <v>58</v>
      </c>
    </row>
    <row r="70" spans="1:6" s="11" customFormat="1" ht="20.399999999999999" x14ac:dyDescent="0.35">
      <c r="A70" s="28" t="s">
        <v>62</v>
      </c>
      <c r="B70" s="31" t="s">
        <v>60</v>
      </c>
    </row>
    <row r="71" spans="1:6" s="11" customFormat="1" ht="20.399999999999999" x14ac:dyDescent="0.35">
      <c r="A71" s="28" t="s">
        <v>62</v>
      </c>
      <c r="B71" s="31" t="s">
        <v>61</v>
      </c>
    </row>
    <row r="72" spans="1:6" x14ac:dyDescent="0.35">
      <c r="D72" s="40" t="s">
        <v>187</v>
      </c>
      <c r="E72" s="40"/>
      <c r="F72" s="40"/>
    </row>
    <row r="73" spans="1:6" x14ac:dyDescent="0.35">
      <c r="A73" s="13" t="s">
        <v>63</v>
      </c>
      <c r="B73" s="13"/>
      <c r="C73" s="29" t="s">
        <v>65</v>
      </c>
      <c r="D73" s="2"/>
      <c r="E73" s="13" t="s">
        <v>95</v>
      </c>
      <c r="F73" s="6"/>
    </row>
    <row r="74" spans="1:6" x14ac:dyDescent="0.35">
      <c r="A74" s="2"/>
    </row>
    <row r="75" spans="1:6" x14ac:dyDescent="0.35">
      <c r="A75" s="2"/>
    </row>
    <row r="76" spans="1:6" x14ac:dyDescent="0.35">
      <c r="A76" s="2"/>
    </row>
    <row r="77" spans="1:6" x14ac:dyDescent="0.35">
      <c r="A77" s="9" t="s">
        <v>205</v>
      </c>
      <c r="B77" s="9"/>
      <c r="C77" s="39" t="s">
        <v>206</v>
      </c>
      <c r="D77" s="41"/>
      <c r="E77" s="41" t="s">
        <v>207</v>
      </c>
      <c r="F77" s="41"/>
    </row>
    <row r="78" spans="1:6" x14ac:dyDescent="0.35">
      <c r="C78" s="2"/>
      <c r="D78" s="2"/>
      <c r="E78" s="2"/>
    </row>
  </sheetData>
  <mergeCells count="17">
    <mergeCell ref="B63:F63"/>
    <mergeCell ref="B64:F64"/>
    <mergeCell ref="B65:F65"/>
    <mergeCell ref="A58:G58"/>
    <mergeCell ref="A20:G20"/>
    <mergeCell ref="A33:G33"/>
    <mergeCell ref="A36:B36"/>
    <mergeCell ref="A54:G54"/>
    <mergeCell ref="B62:F62"/>
    <mergeCell ref="A3:G3"/>
    <mergeCell ref="A4:G4"/>
    <mergeCell ref="A5:G5"/>
    <mergeCell ref="A17:A18"/>
    <mergeCell ref="B17:B18"/>
    <mergeCell ref="C17:E17"/>
    <mergeCell ref="F17:F18"/>
    <mergeCell ref="G17:G18"/>
  </mergeCells>
  <phoneticPr fontId="11" type="noConversion"/>
  <pageMargins left="0.44" right="0.37" top="0.28999999999999998" bottom="0.34" header="0.51181102362204722" footer="0.37"/>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3"/>
  <sheetViews>
    <sheetView topLeftCell="A76" zoomScaleNormal="100" workbookViewId="0">
      <selection activeCell="B22" sqref="B22"/>
    </sheetView>
  </sheetViews>
  <sheetFormatPr defaultColWidth="9.09765625" defaultRowHeight="18" x14ac:dyDescent="0.35"/>
  <cols>
    <col min="1" max="1" width="6.09765625" style="5" customWidth="1"/>
    <col min="2" max="2" width="32.69921875" style="69" customWidth="1"/>
    <col min="3" max="3" width="11.3984375" style="71" customWidth="1"/>
    <col min="4" max="4" width="10.5" style="71" customWidth="1"/>
    <col min="5" max="5" width="9.59765625" style="71" customWidth="1"/>
    <col min="6" max="6" width="10.5" style="76" customWidth="1"/>
    <col min="7" max="7" width="8" style="71" customWidth="1"/>
    <col min="8" max="16384" width="9.09765625" style="5"/>
  </cols>
  <sheetData>
    <row r="1" spans="1:10" x14ac:dyDescent="0.35">
      <c r="A1" s="43" t="s">
        <v>197</v>
      </c>
      <c r="F1" s="72"/>
      <c r="G1" s="73"/>
    </row>
    <row r="2" spans="1:10" x14ac:dyDescent="0.35">
      <c r="A2" s="9" t="s">
        <v>199</v>
      </c>
      <c r="F2" s="72"/>
      <c r="G2" s="73"/>
    </row>
    <row r="3" spans="1:10" ht="26.25" customHeight="1" x14ac:dyDescent="0.35">
      <c r="A3" s="92" t="s">
        <v>19</v>
      </c>
      <c r="B3" s="92"/>
      <c r="C3" s="92"/>
      <c r="D3" s="92"/>
      <c r="E3" s="92"/>
      <c r="F3" s="92"/>
      <c r="G3" s="92"/>
    </row>
    <row r="4" spans="1:10" x14ac:dyDescent="0.35">
      <c r="A4" s="92" t="s">
        <v>0</v>
      </c>
      <c r="B4" s="92"/>
      <c r="C4" s="92"/>
      <c r="D4" s="92"/>
      <c r="E4" s="92"/>
      <c r="F4" s="92"/>
      <c r="G4" s="92"/>
    </row>
    <row r="5" spans="1:10" x14ac:dyDescent="0.35">
      <c r="A5" s="113" t="s">
        <v>214</v>
      </c>
      <c r="B5" s="113"/>
      <c r="C5" s="113"/>
      <c r="D5" s="113"/>
      <c r="E5" s="113"/>
      <c r="F5" s="113"/>
      <c r="G5" s="113"/>
    </row>
    <row r="6" spans="1:10" x14ac:dyDescent="0.35">
      <c r="A6" s="9"/>
      <c r="C6" s="74"/>
      <c r="D6" s="74"/>
      <c r="E6" s="74"/>
      <c r="F6" s="75"/>
      <c r="G6" s="74"/>
    </row>
    <row r="7" spans="1:10" x14ac:dyDescent="0.35">
      <c r="A7" s="1"/>
    </row>
    <row r="8" spans="1:10" x14ac:dyDescent="0.35">
      <c r="A8" s="27" t="s">
        <v>44</v>
      </c>
    </row>
    <row r="9" spans="1:10" x14ac:dyDescent="0.35">
      <c r="A9" s="4" t="s">
        <v>45</v>
      </c>
    </row>
    <row r="10" spans="1:10" x14ac:dyDescent="0.35">
      <c r="A10" s="4" t="s">
        <v>46</v>
      </c>
    </row>
    <row r="11" spans="1:10" x14ac:dyDescent="0.35">
      <c r="A11" s="4" t="s">
        <v>47</v>
      </c>
      <c r="J11" s="7"/>
    </row>
    <row r="12" spans="1:10" x14ac:dyDescent="0.35">
      <c r="A12" s="4" t="s">
        <v>48</v>
      </c>
      <c r="J12" s="8"/>
    </row>
    <row r="13" spans="1:10" x14ac:dyDescent="0.35">
      <c r="A13" s="4" t="s">
        <v>99</v>
      </c>
      <c r="J13" s="8"/>
    </row>
    <row r="14" spans="1:10" x14ac:dyDescent="0.35">
      <c r="A14" s="1"/>
      <c r="J14" s="8"/>
    </row>
    <row r="15" spans="1:10" x14ac:dyDescent="0.35">
      <c r="A15" s="25" t="s">
        <v>97</v>
      </c>
      <c r="B15" s="32"/>
      <c r="C15" s="77"/>
      <c r="D15" s="77"/>
      <c r="E15" s="77"/>
      <c r="F15" s="77"/>
      <c r="G15" s="77"/>
    </row>
    <row r="16" spans="1:10" x14ac:dyDescent="0.35">
      <c r="A16" s="21"/>
      <c r="B16" s="32"/>
      <c r="C16" s="78"/>
      <c r="D16" s="78"/>
      <c r="E16" s="78"/>
      <c r="F16" s="72"/>
      <c r="G16" s="78"/>
    </row>
    <row r="17" spans="1:9" ht="75" customHeight="1" x14ac:dyDescent="0.35">
      <c r="A17" s="94" t="s">
        <v>1</v>
      </c>
      <c r="B17" s="95" t="s">
        <v>2</v>
      </c>
      <c r="C17" s="114" t="s">
        <v>14</v>
      </c>
      <c r="D17" s="114"/>
      <c r="E17" s="114"/>
      <c r="F17" s="115" t="s">
        <v>15</v>
      </c>
      <c r="G17" s="114" t="s">
        <v>16</v>
      </c>
    </row>
    <row r="18" spans="1:9" ht="87" x14ac:dyDescent="0.35">
      <c r="A18" s="94"/>
      <c r="B18" s="96"/>
      <c r="C18" s="79" t="s">
        <v>98</v>
      </c>
      <c r="D18" s="79" t="s">
        <v>128</v>
      </c>
      <c r="E18" s="79" t="s">
        <v>100</v>
      </c>
      <c r="F18" s="116"/>
      <c r="G18" s="114"/>
    </row>
    <row r="19" spans="1:9" x14ac:dyDescent="0.35">
      <c r="A19" s="68">
        <v>1</v>
      </c>
      <c r="B19" s="68">
        <v>2</v>
      </c>
      <c r="C19" s="79">
        <v>3</v>
      </c>
      <c r="D19" s="79">
        <v>4</v>
      </c>
      <c r="E19" s="79">
        <v>5</v>
      </c>
      <c r="F19" s="79">
        <v>6</v>
      </c>
      <c r="G19" s="79">
        <v>7</v>
      </c>
    </row>
    <row r="20" spans="1:9" ht="34.950000000000003" customHeight="1" x14ac:dyDescent="0.35">
      <c r="A20" s="108" t="s">
        <v>24</v>
      </c>
      <c r="B20" s="109"/>
      <c r="C20" s="109"/>
      <c r="D20" s="109"/>
      <c r="E20" s="109"/>
      <c r="F20" s="109"/>
      <c r="G20" s="110"/>
    </row>
    <row r="21" spans="1:9" ht="144" x14ac:dyDescent="0.35">
      <c r="A21" s="24" t="s">
        <v>77</v>
      </c>
      <c r="B21" s="34" t="s">
        <v>101</v>
      </c>
      <c r="C21" s="80">
        <v>3</v>
      </c>
      <c r="D21" s="81">
        <f>C21/40</f>
        <v>7.4999999999999997E-2</v>
      </c>
      <c r="E21" s="82">
        <f>(C21*G21)/1760</f>
        <v>5.1136363636363636E-3</v>
      </c>
      <c r="F21" s="80" t="s">
        <v>129</v>
      </c>
      <c r="G21" s="80">
        <v>3</v>
      </c>
    </row>
    <row r="22" spans="1:9" ht="198" x14ac:dyDescent="0.35">
      <c r="A22" s="24" t="s">
        <v>78</v>
      </c>
      <c r="B22" s="34" t="s">
        <v>102</v>
      </c>
      <c r="C22" s="80">
        <v>10</v>
      </c>
      <c r="D22" s="81">
        <f t="shared" ref="D22:D41" si="0">C22/40</f>
        <v>0.25</v>
      </c>
      <c r="E22" s="82">
        <f t="shared" ref="E22:E41" si="1">(C22*G22)/1760</f>
        <v>0.39772727272727271</v>
      </c>
      <c r="F22" s="80" t="s">
        <v>135</v>
      </c>
      <c r="G22" s="80">
        <v>70</v>
      </c>
    </row>
    <row r="23" spans="1:9" ht="108" x14ac:dyDescent="0.35">
      <c r="A23" s="24" t="s">
        <v>79</v>
      </c>
      <c r="B23" s="34" t="s">
        <v>103</v>
      </c>
      <c r="C23" s="80">
        <v>5</v>
      </c>
      <c r="D23" s="81">
        <f t="shared" si="0"/>
        <v>0.125</v>
      </c>
      <c r="E23" s="82">
        <f t="shared" si="1"/>
        <v>7.1022727272727279E-2</v>
      </c>
      <c r="F23" s="80" t="s">
        <v>130</v>
      </c>
      <c r="G23" s="80">
        <v>25</v>
      </c>
    </row>
    <row r="24" spans="1:9" ht="54" x14ac:dyDescent="0.35">
      <c r="A24" s="24" t="s">
        <v>80</v>
      </c>
      <c r="B24" s="34" t="s">
        <v>104</v>
      </c>
      <c r="C24" s="80">
        <v>0.2</v>
      </c>
      <c r="D24" s="81">
        <f t="shared" si="0"/>
        <v>5.0000000000000001E-3</v>
      </c>
      <c r="E24" s="82">
        <f t="shared" si="1"/>
        <v>2.2727272727272728E-2</v>
      </c>
      <c r="F24" s="80" t="s">
        <v>131</v>
      </c>
      <c r="G24" s="80">
        <v>200</v>
      </c>
      <c r="I24" s="35"/>
    </row>
    <row r="25" spans="1:9" ht="162" x14ac:dyDescent="0.35">
      <c r="A25" s="24" t="s">
        <v>81</v>
      </c>
      <c r="B25" s="34" t="s">
        <v>105</v>
      </c>
      <c r="C25" s="80">
        <v>30</v>
      </c>
      <c r="D25" s="81">
        <f t="shared" si="0"/>
        <v>0.75</v>
      </c>
      <c r="E25" s="82">
        <f t="shared" si="1"/>
        <v>5.113636363636364E-2</v>
      </c>
      <c r="F25" s="80" t="s">
        <v>145</v>
      </c>
      <c r="G25" s="80">
        <v>3</v>
      </c>
    </row>
    <row r="26" spans="1:9" ht="162" x14ac:dyDescent="0.35">
      <c r="A26" s="24" t="s">
        <v>82</v>
      </c>
      <c r="B26" s="34" t="s">
        <v>106</v>
      </c>
      <c r="C26" s="80">
        <v>0.25</v>
      </c>
      <c r="D26" s="81">
        <f t="shared" si="0"/>
        <v>6.2500000000000003E-3</v>
      </c>
      <c r="E26" s="82">
        <f t="shared" si="1"/>
        <v>1.4204545454545454E-2</v>
      </c>
      <c r="F26" s="80" t="s">
        <v>132</v>
      </c>
      <c r="G26" s="80">
        <v>100</v>
      </c>
    </row>
    <row r="27" spans="1:9" ht="54" x14ac:dyDescent="0.35">
      <c r="A27" s="24" t="s">
        <v>83</v>
      </c>
      <c r="B27" s="34" t="s">
        <v>107</v>
      </c>
      <c r="C27" s="80">
        <v>8</v>
      </c>
      <c r="D27" s="81">
        <f t="shared" si="0"/>
        <v>0.2</v>
      </c>
      <c r="E27" s="82">
        <f t="shared" si="1"/>
        <v>2.2727272727272728E-2</v>
      </c>
      <c r="F27" s="80" t="s">
        <v>133</v>
      </c>
      <c r="G27" s="80">
        <v>5</v>
      </c>
    </row>
    <row r="28" spans="1:9" ht="105.75" customHeight="1" x14ac:dyDescent="0.35">
      <c r="A28" s="24" t="s">
        <v>84</v>
      </c>
      <c r="B28" s="34" t="s">
        <v>108</v>
      </c>
      <c r="C28" s="80">
        <v>5</v>
      </c>
      <c r="D28" s="81">
        <f t="shared" si="0"/>
        <v>0.125</v>
      </c>
      <c r="E28" s="82">
        <f t="shared" si="1"/>
        <v>5.6818181818181816E-2</v>
      </c>
      <c r="F28" s="80" t="s">
        <v>137</v>
      </c>
      <c r="G28" s="80">
        <v>20</v>
      </c>
    </row>
    <row r="29" spans="1:9" ht="90" x14ac:dyDescent="0.35">
      <c r="A29" s="24" t="s">
        <v>85</v>
      </c>
      <c r="B29" s="34" t="s">
        <v>110</v>
      </c>
      <c r="C29" s="80">
        <v>100</v>
      </c>
      <c r="D29" s="81">
        <f t="shared" si="0"/>
        <v>2.5</v>
      </c>
      <c r="E29" s="82">
        <f t="shared" si="1"/>
        <v>5.6818181818181816E-2</v>
      </c>
      <c r="F29" s="80" t="s">
        <v>136</v>
      </c>
      <c r="G29" s="80">
        <v>1</v>
      </c>
    </row>
    <row r="30" spans="1:9" ht="126" x14ac:dyDescent="0.35">
      <c r="A30" s="24" t="s">
        <v>86</v>
      </c>
      <c r="B30" s="34" t="s">
        <v>111</v>
      </c>
      <c r="C30" s="80">
        <v>500</v>
      </c>
      <c r="D30" s="81">
        <f t="shared" si="0"/>
        <v>12.5</v>
      </c>
      <c r="E30" s="82">
        <f t="shared" si="1"/>
        <v>0.28409090909090912</v>
      </c>
      <c r="F30" s="80" t="s">
        <v>134</v>
      </c>
      <c r="G30" s="80">
        <v>1</v>
      </c>
    </row>
    <row r="31" spans="1:9" ht="90" x14ac:dyDescent="0.35">
      <c r="A31" s="24" t="s">
        <v>87</v>
      </c>
      <c r="B31" s="34" t="s">
        <v>112</v>
      </c>
      <c r="C31" s="80">
        <v>300</v>
      </c>
      <c r="D31" s="81">
        <f t="shared" si="0"/>
        <v>7.5</v>
      </c>
      <c r="E31" s="82">
        <f t="shared" si="1"/>
        <v>0.17045454545454544</v>
      </c>
      <c r="F31" s="80" t="s">
        <v>138</v>
      </c>
      <c r="G31" s="80">
        <v>1</v>
      </c>
    </row>
    <row r="32" spans="1:9" ht="90" x14ac:dyDescent="0.35">
      <c r="A32" s="24" t="s">
        <v>88</v>
      </c>
      <c r="B32" s="34" t="s">
        <v>113</v>
      </c>
      <c r="C32" s="80">
        <v>150</v>
      </c>
      <c r="D32" s="81">
        <f t="shared" si="0"/>
        <v>3.75</v>
      </c>
      <c r="E32" s="82">
        <f t="shared" si="1"/>
        <v>8.5227272727272721E-2</v>
      </c>
      <c r="F32" s="80" t="s">
        <v>138</v>
      </c>
      <c r="G32" s="80">
        <v>1</v>
      </c>
    </row>
    <row r="33" spans="1:7" ht="126" x14ac:dyDescent="0.35">
      <c r="A33" s="24" t="s">
        <v>89</v>
      </c>
      <c r="B33" s="34" t="s">
        <v>146</v>
      </c>
      <c r="C33" s="80">
        <v>50</v>
      </c>
      <c r="D33" s="81">
        <f t="shared" si="0"/>
        <v>1.25</v>
      </c>
      <c r="E33" s="82">
        <f t="shared" si="1"/>
        <v>2.8409090909090908E-2</v>
      </c>
      <c r="F33" s="80" t="s">
        <v>139</v>
      </c>
      <c r="G33" s="80">
        <v>1</v>
      </c>
    </row>
    <row r="34" spans="1:7" ht="63" customHeight="1" x14ac:dyDescent="0.35">
      <c r="A34" s="24" t="s">
        <v>90</v>
      </c>
      <c r="B34" s="34" t="s">
        <v>119</v>
      </c>
      <c r="C34" s="80">
        <v>5</v>
      </c>
      <c r="D34" s="81">
        <f t="shared" si="0"/>
        <v>0.125</v>
      </c>
      <c r="E34" s="82">
        <f t="shared" si="1"/>
        <v>8.5227272727272721E-3</v>
      </c>
      <c r="F34" s="80" t="s">
        <v>140</v>
      </c>
      <c r="G34" s="80">
        <v>3</v>
      </c>
    </row>
    <row r="35" spans="1:7" ht="81.75" customHeight="1" x14ac:dyDescent="0.35">
      <c r="A35" s="24" t="s">
        <v>91</v>
      </c>
      <c r="B35" s="34" t="s">
        <v>120</v>
      </c>
      <c r="C35" s="80">
        <v>10</v>
      </c>
      <c r="D35" s="81">
        <f t="shared" si="0"/>
        <v>0.25</v>
      </c>
      <c r="E35" s="82">
        <f t="shared" si="1"/>
        <v>1.7045454545454544E-2</v>
      </c>
      <c r="F35" s="80" t="s">
        <v>141</v>
      </c>
      <c r="G35" s="80">
        <v>3</v>
      </c>
    </row>
    <row r="36" spans="1:7" ht="162" x14ac:dyDescent="0.35">
      <c r="A36" s="24" t="s">
        <v>147</v>
      </c>
      <c r="B36" s="34" t="s">
        <v>121</v>
      </c>
      <c r="C36" s="80">
        <v>0.25</v>
      </c>
      <c r="D36" s="81">
        <f t="shared" si="0"/>
        <v>6.2500000000000003E-3</v>
      </c>
      <c r="E36" s="82">
        <f t="shared" si="1"/>
        <v>2.8409090909090908E-2</v>
      </c>
      <c r="F36" s="80" t="s">
        <v>142</v>
      </c>
      <c r="G36" s="80">
        <v>200</v>
      </c>
    </row>
    <row r="37" spans="1:7" ht="138" customHeight="1" x14ac:dyDescent="0.35">
      <c r="A37" s="24" t="s">
        <v>148</v>
      </c>
      <c r="B37" s="34" t="s">
        <v>122</v>
      </c>
      <c r="C37" s="80">
        <v>100</v>
      </c>
      <c r="D37" s="81">
        <f t="shared" si="0"/>
        <v>2.5</v>
      </c>
      <c r="E37" s="82">
        <f t="shared" si="1"/>
        <v>0.17045454545454544</v>
      </c>
      <c r="F37" s="80" t="s">
        <v>143</v>
      </c>
      <c r="G37" s="80">
        <v>3</v>
      </c>
    </row>
    <row r="38" spans="1:7" ht="108" x14ac:dyDescent="0.35">
      <c r="A38" s="24" t="s">
        <v>149</v>
      </c>
      <c r="B38" s="34" t="s">
        <v>124</v>
      </c>
      <c r="C38" s="80">
        <v>100</v>
      </c>
      <c r="D38" s="81">
        <f t="shared" si="0"/>
        <v>2.5</v>
      </c>
      <c r="E38" s="82">
        <f t="shared" si="1"/>
        <v>5.6818181818181816E-2</v>
      </c>
      <c r="F38" s="80" t="s">
        <v>144</v>
      </c>
      <c r="G38" s="80">
        <v>1</v>
      </c>
    </row>
    <row r="39" spans="1:7" ht="116.25" customHeight="1" x14ac:dyDescent="0.35">
      <c r="A39" s="24" t="s">
        <v>150</v>
      </c>
      <c r="B39" s="34" t="s">
        <v>125</v>
      </c>
      <c r="C39" s="80">
        <v>50</v>
      </c>
      <c r="D39" s="81">
        <f t="shared" si="0"/>
        <v>1.25</v>
      </c>
      <c r="E39" s="82">
        <f t="shared" si="1"/>
        <v>2.8409090909090908E-2</v>
      </c>
      <c r="F39" s="80" t="s">
        <v>144</v>
      </c>
      <c r="G39" s="80">
        <v>1</v>
      </c>
    </row>
    <row r="40" spans="1:7" ht="72.75" customHeight="1" x14ac:dyDescent="0.35">
      <c r="A40" s="24" t="s">
        <v>151</v>
      </c>
      <c r="B40" s="34" t="s">
        <v>126</v>
      </c>
      <c r="C40" s="80">
        <v>80</v>
      </c>
      <c r="D40" s="81">
        <f t="shared" si="0"/>
        <v>2</v>
      </c>
      <c r="E40" s="82">
        <f t="shared" si="1"/>
        <v>4.5454545454545456E-2</v>
      </c>
      <c r="F40" s="80" t="s">
        <v>144</v>
      </c>
      <c r="G40" s="80">
        <v>1</v>
      </c>
    </row>
    <row r="41" spans="1:7" ht="91.5" customHeight="1" x14ac:dyDescent="0.35">
      <c r="A41" s="24" t="s">
        <v>152</v>
      </c>
      <c r="B41" s="34" t="s">
        <v>127</v>
      </c>
      <c r="C41" s="80">
        <v>50</v>
      </c>
      <c r="D41" s="81">
        <f t="shared" si="0"/>
        <v>1.25</v>
      </c>
      <c r="E41" s="82">
        <f t="shared" si="1"/>
        <v>2.8409090909090908E-2</v>
      </c>
      <c r="F41" s="80" t="s">
        <v>144</v>
      </c>
      <c r="G41" s="80">
        <v>1</v>
      </c>
    </row>
    <row r="42" spans="1:7" ht="36" customHeight="1" x14ac:dyDescent="0.35">
      <c r="A42" s="100" t="s">
        <v>25</v>
      </c>
      <c r="B42" s="101"/>
      <c r="C42" s="101"/>
      <c r="D42" s="101"/>
      <c r="E42" s="101"/>
      <c r="F42" s="101"/>
      <c r="G42" s="102"/>
    </row>
    <row r="43" spans="1:7" ht="51.75" customHeight="1" x14ac:dyDescent="0.35">
      <c r="A43" s="24" t="s">
        <v>153</v>
      </c>
      <c r="B43" s="34" t="s">
        <v>109</v>
      </c>
      <c r="C43" s="80"/>
      <c r="D43" s="81">
        <f t="shared" ref="D43:D49" si="2">C43/40</f>
        <v>0</v>
      </c>
      <c r="E43" s="82">
        <f t="shared" ref="E43:E49" si="3">(C43*G43)/1760</f>
        <v>0</v>
      </c>
      <c r="F43" s="80"/>
      <c r="G43" s="80"/>
    </row>
    <row r="44" spans="1:7" ht="84" customHeight="1" x14ac:dyDescent="0.35">
      <c r="A44" s="24" t="s">
        <v>154</v>
      </c>
      <c r="B44" s="34" t="s">
        <v>114</v>
      </c>
      <c r="C44" s="80"/>
      <c r="D44" s="81">
        <f t="shared" si="2"/>
        <v>0</v>
      </c>
      <c r="E44" s="82">
        <f t="shared" si="3"/>
        <v>0</v>
      </c>
      <c r="F44" s="80"/>
      <c r="G44" s="80"/>
    </row>
    <row r="45" spans="1:7" ht="81" customHeight="1" x14ac:dyDescent="0.35">
      <c r="A45" s="24" t="s">
        <v>155</v>
      </c>
      <c r="B45" s="34" t="s">
        <v>115</v>
      </c>
      <c r="C45" s="80"/>
      <c r="D45" s="81">
        <f t="shared" si="2"/>
        <v>0</v>
      </c>
      <c r="E45" s="82">
        <f t="shared" si="3"/>
        <v>0</v>
      </c>
      <c r="F45" s="80"/>
      <c r="G45" s="80"/>
    </row>
    <row r="46" spans="1:7" ht="66.75" customHeight="1" x14ac:dyDescent="0.35">
      <c r="A46" s="24" t="s">
        <v>156</v>
      </c>
      <c r="B46" s="34" t="s">
        <v>116</v>
      </c>
      <c r="C46" s="80"/>
      <c r="D46" s="81">
        <f t="shared" si="2"/>
        <v>0</v>
      </c>
      <c r="E46" s="82">
        <f t="shared" si="3"/>
        <v>0</v>
      </c>
      <c r="F46" s="80"/>
      <c r="G46" s="80"/>
    </row>
    <row r="47" spans="1:7" ht="66" customHeight="1" x14ac:dyDescent="0.35">
      <c r="A47" s="24" t="s">
        <v>157</v>
      </c>
      <c r="B47" s="34" t="s">
        <v>117</v>
      </c>
      <c r="C47" s="80"/>
      <c r="D47" s="81">
        <f t="shared" si="2"/>
        <v>0</v>
      </c>
      <c r="E47" s="82">
        <f t="shared" si="3"/>
        <v>0</v>
      </c>
      <c r="F47" s="80"/>
      <c r="G47" s="80"/>
    </row>
    <row r="48" spans="1:7" ht="54" x14ac:dyDescent="0.35">
      <c r="A48" s="24" t="s">
        <v>158</v>
      </c>
      <c r="B48" s="34" t="s">
        <v>118</v>
      </c>
      <c r="C48" s="80"/>
      <c r="D48" s="81">
        <f t="shared" si="2"/>
        <v>0</v>
      </c>
      <c r="E48" s="82">
        <f t="shared" si="3"/>
        <v>0</v>
      </c>
      <c r="F48" s="80"/>
      <c r="G48" s="80"/>
    </row>
    <row r="49" spans="1:7" ht="82.5" customHeight="1" x14ac:dyDescent="0.35">
      <c r="A49" s="24" t="s">
        <v>159</v>
      </c>
      <c r="B49" s="34" t="s">
        <v>123</v>
      </c>
      <c r="C49" s="80"/>
      <c r="D49" s="81">
        <f t="shared" si="2"/>
        <v>0</v>
      </c>
      <c r="E49" s="82">
        <f t="shared" si="3"/>
        <v>0</v>
      </c>
      <c r="F49" s="80"/>
      <c r="G49" s="80"/>
    </row>
    <row r="50" spans="1:7" x14ac:dyDescent="0.35">
      <c r="A50" s="106" t="s">
        <v>23</v>
      </c>
      <c r="B50" s="106"/>
      <c r="C50" s="83">
        <f>SUM(C21:C30)+SUM(C43:C49)</f>
        <v>661.45</v>
      </c>
      <c r="D50" s="83"/>
      <c r="E50" s="84">
        <f>SUM(E21:E41)+SUM(E43:E49)</f>
        <v>1.6499999999999995</v>
      </c>
      <c r="F50" s="85"/>
      <c r="G50" s="83">
        <f>SUM(G21:G30)+SUM(G43:G49)</f>
        <v>428</v>
      </c>
    </row>
    <row r="51" spans="1:7" x14ac:dyDescent="0.35">
      <c r="A51" s="1"/>
    </row>
    <row r="52" spans="1:7" s="10" customFormat="1" x14ac:dyDescent="0.35">
      <c r="A52" s="6" t="s">
        <v>195</v>
      </c>
      <c r="B52" s="69"/>
      <c r="C52" s="86"/>
      <c r="D52" s="86"/>
      <c r="E52" s="86"/>
      <c r="F52" s="76"/>
      <c r="G52" s="86"/>
    </row>
    <row r="53" spans="1:7" s="10" customFormat="1" x14ac:dyDescent="0.35">
      <c r="A53" s="42" t="s">
        <v>196</v>
      </c>
      <c r="B53" s="69"/>
      <c r="C53" s="86"/>
      <c r="D53" s="86"/>
      <c r="E53" s="86"/>
      <c r="F53" s="76"/>
      <c r="G53" s="86"/>
    </row>
    <row r="54" spans="1:7" s="10" customFormat="1" x14ac:dyDescent="0.35">
      <c r="A54" s="4" t="s">
        <v>162</v>
      </c>
      <c r="B54" s="69"/>
      <c r="C54" s="86"/>
      <c r="D54" s="86"/>
      <c r="E54" s="86"/>
      <c r="F54" s="76"/>
      <c r="G54" s="86"/>
    </row>
    <row r="55" spans="1:7" s="10" customFormat="1" x14ac:dyDescent="0.35">
      <c r="A55" s="4" t="s">
        <v>160</v>
      </c>
      <c r="B55" s="69"/>
      <c r="C55" s="86"/>
      <c r="D55" s="86"/>
      <c r="E55" s="86"/>
      <c r="F55" s="76"/>
      <c r="G55" s="86"/>
    </row>
    <row r="56" spans="1:7" s="10" customFormat="1" x14ac:dyDescent="0.35">
      <c r="A56" s="4" t="s">
        <v>161</v>
      </c>
      <c r="B56" s="69"/>
      <c r="C56" s="86"/>
      <c r="D56" s="86"/>
      <c r="E56" s="86"/>
      <c r="F56" s="76"/>
      <c r="G56" s="86"/>
    </row>
    <row r="57" spans="1:7" s="10" customFormat="1" x14ac:dyDescent="0.35">
      <c r="A57" s="1"/>
      <c r="B57" s="69"/>
      <c r="C57" s="86"/>
      <c r="D57" s="86"/>
      <c r="E57" s="86"/>
      <c r="F57" s="76"/>
      <c r="G57" s="86"/>
    </row>
    <row r="58" spans="1:7" s="10" customFormat="1" x14ac:dyDescent="0.35">
      <c r="A58" s="6" t="s">
        <v>7</v>
      </c>
      <c r="B58" s="69"/>
      <c r="C58" s="86"/>
      <c r="D58" s="86"/>
      <c r="E58" s="86"/>
      <c r="F58" s="76"/>
      <c r="G58" s="86"/>
    </row>
    <row r="59" spans="1:7" s="10" customFormat="1" x14ac:dyDescent="0.35">
      <c r="A59" s="1"/>
      <c r="B59" s="69"/>
      <c r="C59" s="86"/>
      <c r="D59" s="86"/>
      <c r="E59" s="86"/>
      <c r="F59" s="76"/>
      <c r="G59" s="86"/>
    </row>
    <row r="60" spans="1:7" s="23" customFormat="1" ht="17.399999999999999" x14ac:dyDescent="0.3">
      <c r="A60" s="22" t="s">
        <v>8</v>
      </c>
      <c r="B60" s="70"/>
      <c r="C60" s="87"/>
      <c r="D60" s="87"/>
      <c r="E60" s="87"/>
      <c r="F60" s="87"/>
      <c r="G60" s="87"/>
    </row>
    <row r="61" spans="1:7" s="11" customFormat="1" x14ac:dyDescent="0.35">
      <c r="A61" s="12" t="s">
        <v>164</v>
      </c>
      <c r="B61" s="69"/>
      <c r="C61" s="76"/>
      <c r="D61" s="76"/>
      <c r="E61" s="76"/>
      <c r="F61" s="76"/>
      <c r="G61" s="76"/>
    </row>
    <row r="62" spans="1:7" s="11" customFormat="1" x14ac:dyDescent="0.35">
      <c r="A62" s="12" t="s">
        <v>163</v>
      </c>
      <c r="B62" s="69"/>
      <c r="C62" s="76"/>
      <c r="D62" s="76"/>
      <c r="E62" s="76"/>
      <c r="F62" s="76"/>
      <c r="G62" s="76"/>
    </row>
    <row r="63" spans="1:7" s="11" customFormat="1" x14ac:dyDescent="0.35">
      <c r="A63" s="12" t="s">
        <v>194</v>
      </c>
      <c r="B63" s="69"/>
      <c r="C63" s="76"/>
      <c r="D63" s="76"/>
      <c r="E63" s="76"/>
      <c r="F63" s="76"/>
      <c r="G63" s="76"/>
    </row>
    <row r="64" spans="1:7" s="11" customFormat="1" x14ac:dyDescent="0.35">
      <c r="A64" s="4"/>
      <c r="B64" s="69"/>
      <c r="C64" s="76"/>
      <c r="D64" s="76"/>
      <c r="E64" s="76"/>
      <c r="F64" s="76"/>
      <c r="G64" s="76"/>
    </row>
    <row r="65" spans="1:7" s="11" customFormat="1" x14ac:dyDescent="0.35">
      <c r="A65" s="22" t="s">
        <v>10</v>
      </c>
      <c r="B65" s="69"/>
      <c r="C65" s="76"/>
      <c r="D65" s="76"/>
      <c r="E65" s="76"/>
      <c r="F65" s="76"/>
      <c r="G65" s="76"/>
    </row>
    <row r="66" spans="1:7" s="11" customFormat="1" x14ac:dyDescent="0.35">
      <c r="A66" s="12" t="s">
        <v>11</v>
      </c>
      <c r="B66" s="69"/>
      <c r="C66" s="76"/>
      <c r="D66" s="76"/>
      <c r="E66" s="76"/>
      <c r="F66" s="76"/>
      <c r="G66" s="76"/>
    </row>
    <row r="67" spans="1:7" s="11" customFormat="1" x14ac:dyDescent="0.35">
      <c r="A67" s="12" t="s">
        <v>165</v>
      </c>
      <c r="B67" s="69"/>
      <c r="C67" s="76"/>
      <c r="D67" s="76"/>
      <c r="E67" s="76"/>
      <c r="F67" s="76"/>
      <c r="G67" s="76"/>
    </row>
    <row r="68" spans="1:7" s="11" customFormat="1" x14ac:dyDescent="0.35">
      <c r="A68" s="4"/>
      <c r="B68" s="69"/>
      <c r="C68" s="76"/>
      <c r="D68" s="76"/>
      <c r="E68" s="76"/>
      <c r="F68" s="76"/>
      <c r="G68" s="76"/>
    </row>
    <row r="69" spans="1:7" s="11" customFormat="1" ht="36.75" customHeight="1" x14ac:dyDescent="0.35">
      <c r="A69" s="107" t="s">
        <v>192</v>
      </c>
      <c r="B69" s="107"/>
      <c r="C69" s="107"/>
      <c r="D69" s="107"/>
      <c r="E69" s="107"/>
      <c r="F69" s="107"/>
      <c r="G69" s="107"/>
    </row>
    <row r="70" spans="1:7" s="11" customFormat="1" x14ac:dyDescent="0.35">
      <c r="A70" s="12" t="s">
        <v>167</v>
      </c>
      <c r="B70" s="69"/>
      <c r="C70" s="76"/>
      <c r="D70" s="76"/>
      <c r="E70" s="76"/>
      <c r="F70" s="76"/>
      <c r="G70" s="76"/>
    </row>
    <row r="71" spans="1:7" s="11" customFormat="1" x14ac:dyDescent="0.35">
      <c r="A71" s="12" t="s">
        <v>166</v>
      </c>
      <c r="B71" s="69"/>
      <c r="C71" s="76"/>
      <c r="D71" s="76"/>
      <c r="E71" s="76"/>
      <c r="F71" s="76"/>
      <c r="G71" s="76"/>
    </row>
    <row r="72" spans="1:7" s="11" customFormat="1" x14ac:dyDescent="0.35">
      <c r="A72" s="12" t="s">
        <v>41</v>
      </c>
      <c r="B72" s="69"/>
      <c r="C72" s="76"/>
      <c r="D72" s="76"/>
      <c r="E72" s="76"/>
      <c r="F72" s="76"/>
      <c r="G72" s="76"/>
    </row>
    <row r="73" spans="1:7" s="11" customFormat="1" ht="50.25" customHeight="1" x14ac:dyDescent="0.35">
      <c r="A73" s="111" t="s">
        <v>215</v>
      </c>
      <c r="B73" s="112"/>
      <c r="C73" s="112"/>
      <c r="D73" s="112"/>
      <c r="E73" s="112"/>
      <c r="F73" s="112"/>
      <c r="G73" s="112"/>
    </row>
    <row r="74" spans="1:7" s="11" customFormat="1" x14ac:dyDescent="0.35">
      <c r="A74" s="12" t="s">
        <v>193</v>
      </c>
      <c r="B74" s="69"/>
      <c r="C74" s="76"/>
      <c r="D74" s="76"/>
      <c r="E74" s="76"/>
      <c r="F74" s="76"/>
      <c r="G74" s="76"/>
    </row>
    <row r="75" spans="1:7" s="11" customFormat="1" x14ac:dyDescent="0.35">
      <c r="A75" s="12"/>
      <c r="B75" s="69"/>
      <c r="C75" s="76"/>
      <c r="D75" s="76"/>
      <c r="E75" s="76"/>
      <c r="F75" s="76"/>
      <c r="G75" s="76"/>
    </row>
    <row r="76" spans="1:7" s="11" customFormat="1" x14ac:dyDescent="0.35">
      <c r="A76" s="22" t="s">
        <v>13</v>
      </c>
      <c r="B76" s="69"/>
      <c r="C76" s="76"/>
      <c r="D76" s="76"/>
      <c r="E76" s="76"/>
      <c r="F76" s="76"/>
      <c r="G76" s="76"/>
    </row>
    <row r="77" spans="1:7" s="11" customFormat="1" ht="19.5" customHeight="1" x14ac:dyDescent="0.35">
      <c r="A77" s="28" t="s">
        <v>62</v>
      </c>
      <c r="B77" s="97" t="s">
        <v>171</v>
      </c>
      <c r="C77" s="97"/>
      <c r="D77" s="97"/>
      <c r="E77" s="97"/>
      <c r="F77" s="97"/>
      <c r="G77" s="76"/>
    </row>
    <row r="78" spans="1:7" s="11" customFormat="1" ht="20.399999999999999" x14ac:dyDescent="0.35">
      <c r="A78" s="28" t="s">
        <v>62</v>
      </c>
      <c r="B78" s="97" t="s">
        <v>168</v>
      </c>
      <c r="C78" s="97"/>
      <c r="D78" s="97"/>
      <c r="E78" s="97"/>
      <c r="F78" s="97"/>
      <c r="G78" s="76"/>
    </row>
    <row r="79" spans="1:7" s="11" customFormat="1" ht="19.5" customHeight="1" x14ac:dyDescent="0.35">
      <c r="A79" s="28" t="s">
        <v>62</v>
      </c>
      <c r="B79" s="97" t="s">
        <v>169</v>
      </c>
      <c r="C79" s="97"/>
      <c r="D79" s="97"/>
      <c r="E79" s="97"/>
      <c r="F79" s="97"/>
      <c r="G79" s="76"/>
    </row>
    <row r="80" spans="1:7" s="11" customFormat="1" ht="20.399999999999999" x14ac:dyDescent="0.35">
      <c r="A80" s="28" t="s">
        <v>62</v>
      </c>
      <c r="B80" s="69" t="s">
        <v>170</v>
      </c>
      <c r="C80" s="76"/>
      <c r="D80" s="76"/>
      <c r="E80" s="76"/>
      <c r="F80" s="76"/>
      <c r="G80" s="76"/>
    </row>
    <row r="81" spans="1:7" s="11" customFormat="1" ht="20.399999999999999" x14ac:dyDescent="0.35">
      <c r="A81" s="28" t="s">
        <v>62</v>
      </c>
      <c r="B81" s="69" t="s">
        <v>55</v>
      </c>
      <c r="C81" s="76"/>
      <c r="D81" s="76"/>
      <c r="E81" s="76"/>
      <c r="F81" s="76"/>
      <c r="G81" s="76"/>
    </row>
    <row r="82" spans="1:7" s="11" customFormat="1" ht="20.399999999999999" x14ac:dyDescent="0.35">
      <c r="A82" s="28" t="s">
        <v>62</v>
      </c>
      <c r="B82" s="69" t="s">
        <v>172</v>
      </c>
      <c r="C82" s="76"/>
      <c r="D82" s="76"/>
      <c r="E82" s="76"/>
      <c r="F82" s="76"/>
      <c r="G82" s="76"/>
    </row>
    <row r="83" spans="1:7" s="11" customFormat="1" ht="20.399999999999999" x14ac:dyDescent="0.35">
      <c r="A83" s="28" t="s">
        <v>62</v>
      </c>
      <c r="B83" s="69" t="s">
        <v>57</v>
      </c>
      <c r="C83" s="76"/>
      <c r="D83" s="76"/>
      <c r="E83" s="76"/>
      <c r="F83" s="76"/>
      <c r="G83" s="76"/>
    </row>
    <row r="84" spans="1:7" s="11" customFormat="1" ht="20.399999999999999" x14ac:dyDescent="0.35">
      <c r="A84" s="28" t="s">
        <v>62</v>
      </c>
      <c r="B84" s="69" t="s">
        <v>58</v>
      </c>
      <c r="C84" s="76"/>
      <c r="D84" s="76"/>
      <c r="E84" s="76"/>
      <c r="F84" s="76"/>
      <c r="G84" s="76"/>
    </row>
    <row r="85" spans="1:7" s="11" customFormat="1" ht="20.399999999999999" x14ac:dyDescent="0.35">
      <c r="A85" s="28" t="s">
        <v>62</v>
      </c>
      <c r="B85" s="69" t="s">
        <v>60</v>
      </c>
      <c r="C85" s="76"/>
      <c r="D85" s="76"/>
      <c r="E85" s="76"/>
      <c r="F85" s="76"/>
      <c r="G85" s="76"/>
    </row>
    <row r="86" spans="1:7" s="11" customFormat="1" ht="20.399999999999999" x14ac:dyDescent="0.35">
      <c r="A86" s="28" t="s">
        <v>62</v>
      </c>
      <c r="B86" s="69" t="s">
        <v>61</v>
      </c>
      <c r="C86" s="76"/>
      <c r="D86" s="76"/>
      <c r="E86" s="76"/>
      <c r="F86" s="76"/>
      <c r="G86" s="76"/>
    </row>
    <row r="87" spans="1:7" x14ac:dyDescent="0.35">
      <c r="D87" s="88" t="s">
        <v>187</v>
      </c>
      <c r="E87" s="88"/>
      <c r="F87" s="88"/>
    </row>
    <row r="88" spans="1:7" x14ac:dyDescent="0.35">
      <c r="A88" s="13" t="s">
        <v>190</v>
      </c>
      <c r="B88" s="13"/>
      <c r="C88" s="89" t="s">
        <v>65</v>
      </c>
      <c r="D88" s="90"/>
      <c r="E88" s="73" t="s">
        <v>95</v>
      </c>
      <c r="F88" s="72"/>
    </row>
    <row r="89" spans="1:7" x14ac:dyDescent="0.35">
      <c r="A89" s="2"/>
    </row>
    <row r="90" spans="1:7" x14ac:dyDescent="0.35">
      <c r="A90" s="2"/>
    </row>
    <row r="91" spans="1:7" x14ac:dyDescent="0.35">
      <c r="A91" s="2"/>
    </row>
    <row r="92" spans="1:7" x14ac:dyDescent="0.35">
      <c r="A92" s="9" t="s">
        <v>191</v>
      </c>
      <c r="B92" s="9"/>
      <c r="C92" s="71" t="s">
        <v>189</v>
      </c>
      <c r="D92" s="91"/>
      <c r="E92" s="91" t="s">
        <v>188</v>
      </c>
      <c r="F92" s="91"/>
    </row>
    <row r="93" spans="1:7" x14ac:dyDescent="0.35">
      <c r="C93" s="90"/>
      <c r="D93" s="90"/>
      <c r="E93" s="90"/>
    </row>
  </sheetData>
  <mergeCells count="16">
    <mergeCell ref="A3:G3"/>
    <mergeCell ref="A4:G4"/>
    <mergeCell ref="A5:G5"/>
    <mergeCell ref="A17:A18"/>
    <mergeCell ref="B17:B18"/>
    <mergeCell ref="C17:E17"/>
    <mergeCell ref="F17:F18"/>
    <mergeCell ref="G17:G18"/>
    <mergeCell ref="B78:F78"/>
    <mergeCell ref="B79:F79"/>
    <mergeCell ref="A20:G20"/>
    <mergeCell ref="A42:G42"/>
    <mergeCell ref="A50:B50"/>
    <mergeCell ref="A69:G69"/>
    <mergeCell ref="A73:G73"/>
    <mergeCell ref="B77:F77"/>
  </mergeCells>
  <pageMargins left="0.35" right="0.28000000000000003" top="0.28000000000000003" bottom="0.26"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3"/>
  <sheetViews>
    <sheetView topLeftCell="A22" zoomScaleNormal="100" workbookViewId="0">
      <selection activeCell="B22" sqref="B22"/>
    </sheetView>
  </sheetViews>
  <sheetFormatPr defaultColWidth="9.09765625" defaultRowHeight="18" x14ac:dyDescent="0.35"/>
  <cols>
    <col min="1" max="1" width="6.09765625" style="5" customWidth="1"/>
    <col min="2" max="2" width="32.69921875" style="31" customWidth="1"/>
    <col min="3" max="3" width="11.3984375" style="71" customWidth="1"/>
    <col min="4" max="4" width="10.5" style="71" customWidth="1"/>
    <col min="5" max="5" width="9.59765625" style="71" customWidth="1"/>
    <col min="6" max="6" width="10.5" style="76" customWidth="1"/>
    <col min="7" max="7" width="8" style="71" customWidth="1"/>
    <col min="8" max="16384" width="9.09765625" style="5"/>
  </cols>
  <sheetData>
    <row r="1" spans="1:10" x14ac:dyDescent="0.35">
      <c r="A1" s="43" t="s">
        <v>197</v>
      </c>
      <c r="F1" s="72"/>
      <c r="G1" s="73"/>
    </row>
    <row r="2" spans="1:10" x14ac:dyDescent="0.35">
      <c r="A2" s="9" t="s">
        <v>199</v>
      </c>
      <c r="F2" s="72"/>
      <c r="G2" s="73"/>
    </row>
    <row r="3" spans="1:10" ht="26.25" customHeight="1" x14ac:dyDescent="0.35">
      <c r="A3" s="92" t="s">
        <v>19</v>
      </c>
      <c r="B3" s="92"/>
      <c r="C3" s="92"/>
      <c r="D3" s="92"/>
      <c r="E3" s="92"/>
      <c r="F3" s="92"/>
      <c r="G3" s="92"/>
    </row>
    <row r="4" spans="1:10" x14ac:dyDescent="0.35">
      <c r="A4" s="92" t="s">
        <v>0</v>
      </c>
      <c r="B4" s="92"/>
      <c r="C4" s="92"/>
      <c r="D4" s="92"/>
      <c r="E4" s="92"/>
      <c r="F4" s="92"/>
      <c r="G4" s="92"/>
    </row>
    <row r="5" spans="1:10" x14ac:dyDescent="0.35">
      <c r="A5" s="113" t="s">
        <v>214</v>
      </c>
      <c r="B5" s="113"/>
      <c r="C5" s="113"/>
      <c r="D5" s="113"/>
      <c r="E5" s="113"/>
      <c r="F5" s="113"/>
      <c r="G5" s="113"/>
    </row>
    <row r="6" spans="1:10" x14ac:dyDescent="0.35">
      <c r="A6" s="9"/>
      <c r="C6" s="74"/>
      <c r="D6" s="74"/>
      <c r="E6" s="74"/>
      <c r="F6" s="75"/>
      <c r="G6" s="74"/>
    </row>
    <row r="7" spans="1:10" x14ac:dyDescent="0.35">
      <c r="A7" s="1"/>
    </row>
    <row r="8" spans="1:10" x14ac:dyDescent="0.35">
      <c r="A8" s="27" t="s">
        <v>44</v>
      </c>
    </row>
    <row r="9" spans="1:10" x14ac:dyDescent="0.35">
      <c r="A9" s="4" t="s">
        <v>45</v>
      </c>
    </row>
    <row r="10" spans="1:10" x14ac:dyDescent="0.35">
      <c r="A10" s="4" t="s">
        <v>46</v>
      </c>
    </row>
    <row r="11" spans="1:10" x14ac:dyDescent="0.35">
      <c r="A11" s="4" t="s">
        <v>47</v>
      </c>
      <c r="J11" s="7"/>
    </row>
    <row r="12" spans="1:10" x14ac:dyDescent="0.35">
      <c r="A12" s="4" t="s">
        <v>48</v>
      </c>
      <c r="J12" s="8"/>
    </row>
    <row r="13" spans="1:10" x14ac:dyDescent="0.35">
      <c r="A13" s="4" t="s">
        <v>99</v>
      </c>
      <c r="J13" s="8"/>
    </row>
    <row r="14" spans="1:10" x14ac:dyDescent="0.35">
      <c r="A14" s="1"/>
      <c r="J14" s="8"/>
    </row>
    <row r="15" spans="1:10" x14ac:dyDescent="0.35">
      <c r="A15" s="25" t="s">
        <v>97</v>
      </c>
      <c r="B15" s="32"/>
      <c r="C15" s="77"/>
      <c r="D15" s="77"/>
      <c r="E15" s="77"/>
      <c r="F15" s="77"/>
      <c r="G15" s="77"/>
    </row>
    <row r="16" spans="1:10" x14ac:dyDescent="0.35">
      <c r="A16" s="21"/>
      <c r="B16" s="32"/>
      <c r="C16" s="78"/>
      <c r="D16" s="78"/>
      <c r="E16" s="78"/>
      <c r="F16" s="72"/>
      <c r="G16" s="78"/>
    </row>
    <row r="17" spans="1:9" ht="75" customHeight="1" x14ac:dyDescent="0.35">
      <c r="A17" s="94" t="s">
        <v>1</v>
      </c>
      <c r="B17" s="95" t="s">
        <v>2</v>
      </c>
      <c r="C17" s="114" t="s">
        <v>14</v>
      </c>
      <c r="D17" s="114"/>
      <c r="E17" s="114"/>
      <c r="F17" s="115" t="s">
        <v>15</v>
      </c>
      <c r="G17" s="114" t="s">
        <v>16</v>
      </c>
    </row>
    <row r="18" spans="1:9" ht="87" x14ac:dyDescent="0.35">
      <c r="A18" s="94"/>
      <c r="B18" s="96"/>
      <c r="C18" s="79" t="s">
        <v>98</v>
      </c>
      <c r="D18" s="79" t="s">
        <v>128</v>
      </c>
      <c r="E18" s="79" t="s">
        <v>100</v>
      </c>
      <c r="F18" s="116"/>
      <c r="G18" s="114"/>
    </row>
    <row r="19" spans="1:9" x14ac:dyDescent="0.35">
      <c r="A19" s="14">
        <v>1</v>
      </c>
      <c r="B19" s="14">
        <v>2</v>
      </c>
      <c r="C19" s="79">
        <v>3</v>
      </c>
      <c r="D19" s="79">
        <v>4</v>
      </c>
      <c r="E19" s="79">
        <v>5</v>
      </c>
      <c r="F19" s="79">
        <v>6</v>
      </c>
      <c r="G19" s="79">
        <v>7</v>
      </c>
    </row>
    <row r="20" spans="1:9" ht="34.950000000000003" customHeight="1" x14ac:dyDescent="0.35">
      <c r="A20" s="108" t="s">
        <v>24</v>
      </c>
      <c r="B20" s="109"/>
      <c r="C20" s="109"/>
      <c r="D20" s="109"/>
      <c r="E20" s="109"/>
      <c r="F20" s="109"/>
      <c r="G20" s="110"/>
    </row>
    <row r="21" spans="1:9" ht="144" x14ac:dyDescent="0.35">
      <c r="A21" s="24" t="s">
        <v>77</v>
      </c>
      <c r="B21" s="34" t="s">
        <v>101</v>
      </c>
      <c r="C21" s="80">
        <v>3</v>
      </c>
      <c r="D21" s="81">
        <f>C21/40</f>
        <v>7.4999999999999997E-2</v>
      </c>
      <c r="E21" s="82">
        <f>(C21*G21)/1760</f>
        <v>5.1136363636363636E-3</v>
      </c>
      <c r="F21" s="80" t="s">
        <v>129</v>
      </c>
      <c r="G21" s="80">
        <v>3</v>
      </c>
    </row>
    <row r="22" spans="1:9" ht="198" x14ac:dyDescent="0.35">
      <c r="A22" s="24" t="s">
        <v>78</v>
      </c>
      <c r="B22" s="34" t="s">
        <v>102</v>
      </c>
      <c r="C22" s="80">
        <v>10</v>
      </c>
      <c r="D22" s="81">
        <f t="shared" ref="D22:D41" si="0">C22/40</f>
        <v>0.25</v>
      </c>
      <c r="E22" s="82">
        <f t="shared" ref="E22:E41" si="1">(C22*G22)/1760</f>
        <v>0.39772727272727271</v>
      </c>
      <c r="F22" s="80" t="s">
        <v>135</v>
      </c>
      <c r="G22" s="80">
        <v>70</v>
      </c>
    </row>
    <row r="23" spans="1:9" ht="108" x14ac:dyDescent="0.35">
      <c r="A23" s="24" t="s">
        <v>79</v>
      </c>
      <c r="B23" s="34" t="s">
        <v>103</v>
      </c>
      <c r="C23" s="80">
        <v>5</v>
      </c>
      <c r="D23" s="81">
        <f t="shared" si="0"/>
        <v>0.125</v>
      </c>
      <c r="E23" s="82">
        <f t="shared" si="1"/>
        <v>7.1022727272727279E-2</v>
      </c>
      <c r="F23" s="80" t="s">
        <v>130</v>
      </c>
      <c r="G23" s="80">
        <v>25</v>
      </c>
    </row>
    <row r="24" spans="1:9" ht="54" x14ac:dyDescent="0.35">
      <c r="A24" s="24" t="s">
        <v>80</v>
      </c>
      <c r="B24" s="34" t="s">
        <v>104</v>
      </c>
      <c r="C24" s="80">
        <v>0.2</v>
      </c>
      <c r="D24" s="81">
        <f t="shared" si="0"/>
        <v>5.0000000000000001E-3</v>
      </c>
      <c r="E24" s="82">
        <f t="shared" si="1"/>
        <v>2.2727272727272728E-2</v>
      </c>
      <c r="F24" s="80" t="s">
        <v>131</v>
      </c>
      <c r="G24" s="80">
        <v>200</v>
      </c>
      <c r="I24" s="35"/>
    </row>
    <row r="25" spans="1:9" ht="162" x14ac:dyDescent="0.35">
      <c r="A25" s="24" t="s">
        <v>81</v>
      </c>
      <c r="B25" s="34" t="s">
        <v>105</v>
      </c>
      <c r="C25" s="80">
        <v>30</v>
      </c>
      <c r="D25" s="81">
        <f t="shared" si="0"/>
        <v>0.75</v>
      </c>
      <c r="E25" s="82">
        <f t="shared" si="1"/>
        <v>5.113636363636364E-2</v>
      </c>
      <c r="F25" s="80" t="s">
        <v>145</v>
      </c>
      <c r="G25" s="80">
        <v>3</v>
      </c>
    </row>
    <row r="26" spans="1:9" ht="162" x14ac:dyDescent="0.35">
      <c r="A26" s="24" t="s">
        <v>82</v>
      </c>
      <c r="B26" s="34" t="s">
        <v>106</v>
      </c>
      <c r="C26" s="80">
        <v>0.25</v>
      </c>
      <c r="D26" s="81">
        <f t="shared" si="0"/>
        <v>6.2500000000000003E-3</v>
      </c>
      <c r="E26" s="82">
        <f t="shared" si="1"/>
        <v>1.4204545454545454E-2</v>
      </c>
      <c r="F26" s="80" t="s">
        <v>132</v>
      </c>
      <c r="G26" s="80">
        <v>100</v>
      </c>
    </row>
    <row r="27" spans="1:9" ht="54" x14ac:dyDescent="0.35">
      <c r="A27" s="24" t="s">
        <v>83</v>
      </c>
      <c r="B27" s="34" t="s">
        <v>107</v>
      </c>
      <c r="C27" s="80">
        <v>8</v>
      </c>
      <c r="D27" s="81">
        <f t="shared" si="0"/>
        <v>0.2</v>
      </c>
      <c r="E27" s="82">
        <f t="shared" si="1"/>
        <v>2.2727272727272728E-2</v>
      </c>
      <c r="F27" s="80" t="s">
        <v>133</v>
      </c>
      <c r="G27" s="80">
        <v>5</v>
      </c>
    </row>
    <row r="28" spans="1:9" ht="105.75" customHeight="1" x14ac:dyDescent="0.35">
      <c r="A28" s="24" t="s">
        <v>84</v>
      </c>
      <c r="B28" s="34" t="s">
        <v>108</v>
      </c>
      <c r="C28" s="80">
        <v>5</v>
      </c>
      <c r="D28" s="81">
        <f t="shared" si="0"/>
        <v>0.125</v>
      </c>
      <c r="E28" s="82">
        <f t="shared" si="1"/>
        <v>5.6818181818181816E-2</v>
      </c>
      <c r="F28" s="80" t="s">
        <v>137</v>
      </c>
      <c r="G28" s="80">
        <v>20</v>
      </c>
    </row>
    <row r="29" spans="1:9" ht="90" x14ac:dyDescent="0.35">
      <c r="A29" s="24" t="s">
        <v>85</v>
      </c>
      <c r="B29" s="34" t="s">
        <v>110</v>
      </c>
      <c r="C29" s="80">
        <v>100</v>
      </c>
      <c r="D29" s="81">
        <f t="shared" si="0"/>
        <v>2.5</v>
      </c>
      <c r="E29" s="82">
        <f t="shared" si="1"/>
        <v>5.6818181818181816E-2</v>
      </c>
      <c r="F29" s="80" t="s">
        <v>136</v>
      </c>
      <c r="G29" s="80">
        <v>1</v>
      </c>
    </row>
    <row r="30" spans="1:9" ht="126" x14ac:dyDescent="0.35">
      <c r="A30" s="24" t="s">
        <v>86</v>
      </c>
      <c r="B30" s="34" t="s">
        <v>111</v>
      </c>
      <c r="C30" s="80">
        <v>500</v>
      </c>
      <c r="D30" s="81">
        <f t="shared" si="0"/>
        <v>12.5</v>
      </c>
      <c r="E30" s="82">
        <f t="shared" si="1"/>
        <v>0.28409090909090912</v>
      </c>
      <c r="F30" s="80" t="s">
        <v>134</v>
      </c>
      <c r="G30" s="80">
        <v>1</v>
      </c>
    </row>
    <row r="31" spans="1:9" ht="90" x14ac:dyDescent="0.35">
      <c r="A31" s="24" t="s">
        <v>87</v>
      </c>
      <c r="B31" s="34" t="s">
        <v>112</v>
      </c>
      <c r="C31" s="80">
        <v>300</v>
      </c>
      <c r="D31" s="81">
        <f t="shared" si="0"/>
        <v>7.5</v>
      </c>
      <c r="E31" s="82">
        <f t="shared" si="1"/>
        <v>0.17045454545454544</v>
      </c>
      <c r="F31" s="80" t="s">
        <v>138</v>
      </c>
      <c r="G31" s="80">
        <v>1</v>
      </c>
    </row>
    <row r="32" spans="1:9" ht="90" x14ac:dyDescent="0.35">
      <c r="A32" s="24" t="s">
        <v>88</v>
      </c>
      <c r="B32" s="34" t="s">
        <v>113</v>
      </c>
      <c r="C32" s="80">
        <v>150</v>
      </c>
      <c r="D32" s="81">
        <f t="shared" si="0"/>
        <v>3.75</v>
      </c>
      <c r="E32" s="82">
        <f t="shared" si="1"/>
        <v>8.5227272727272721E-2</v>
      </c>
      <c r="F32" s="80" t="s">
        <v>138</v>
      </c>
      <c r="G32" s="80">
        <v>1</v>
      </c>
    </row>
    <row r="33" spans="1:7" ht="126" x14ac:dyDescent="0.35">
      <c r="A33" s="24" t="s">
        <v>89</v>
      </c>
      <c r="B33" s="34" t="s">
        <v>146</v>
      </c>
      <c r="C33" s="80">
        <v>50</v>
      </c>
      <c r="D33" s="81">
        <f t="shared" si="0"/>
        <v>1.25</v>
      </c>
      <c r="E33" s="82">
        <f t="shared" si="1"/>
        <v>2.8409090909090908E-2</v>
      </c>
      <c r="F33" s="80" t="s">
        <v>139</v>
      </c>
      <c r="G33" s="80">
        <v>1</v>
      </c>
    </row>
    <row r="34" spans="1:7" ht="63" customHeight="1" x14ac:dyDescent="0.35">
      <c r="A34" s="24" t="s">
        <v>90</v>
      </c>
      <c r="B34" s="34" t="s">
        <v>119</v>
      </c>
      <c r="C34" s="80">
        <v>5</v>
      </c>
      <c r="D34" s="81">
        <f t="shared" si="0"/>
        <v>0.125</v>
      </c>
      <c r="E34" s="82">
        <f t="shared" si="1"/>
        <v>8.5227272727272721E-3</v>
      </c>
      <c r="F34" s="80" t="s">
        <v>140</v>
      </c>
      <c r="G34" s="80">
        <v>3</v>
      </c>
    </row>
    <row r="35" spans="1:7" ht="81.75" customHeight="1" x14ac:dyDescent="0.35">
      <c r="A35" s="24" t="s">
        <v>91</v>
      </c>
      <c r="B35" s="34" t="s">
        <v>120</v>
      </c>
      <c r="C35" s="80">
        <v>10</v>
      </c>
      <c r="D35" s="81">
        <f t="shared" si="0"/>
        <v>0.25</v>
      </c>
      <c r="E35" s="82">
        <f t="shared" si="1"/>
        <v>1.7045454545454544E-2</v>
      </c>
      <c r="F35" s="80" t="s">
        <v>141</v>
      </c>
      <c r="G35" s="80">
        <v>3</v>
      </c>
    </row>
    <row r="36" spans="1:7" ht="162" x14ac:dyDescent="0.35">
      <c r="A36" s="24" t="s">
        <v>147</v>
      </c>
      <c r="B36" s="34" t="s">
        <v>121</v>
      </c>
      <c r="C36" s="80">
        <v>0.25</v>
      </c>
      <c r="D36" s="81">
        <f t="shared" si="0"/>
        <v>6.2500000000000003E-3</v>
      </c>
      <c r="E36" s="82">
        <f t="shared" si="1"/>
        <v>2.8409090909090908E-2</v>
      </c>
      <c r="F36" s="80" t="s">
        <v>142</v>
      </c>
      <c r="G36" s="80">
        <v>200</v>
      </c>
    </row>
    <row r="37" spans="1:7" ht="138" customHeight="1" x14ac:dyDescent="0.35">
      <c r="A37" s="24" t="s">
        <v>148</v>
      </c>
      <c r="B37" s="34" t="s">
        <v>122</v>
      </c>
      <c r="C37" s="80">
        <v>100</v>
      </c>
      <c r="D37" s="81">
        <f t="shared" si="0"/>
        <v>2.5</v>
      </c>
      <c r="E37" s="82">
        <f t="shared" si="1"/>
        <v>0.17045454545454544</v>
      </c>
      <c r="F37" s="80" t="s">
        <v>143</v>
      </c>
      <c r="G37" s="80">
        <v>3</v>
      </c>
    </row>
    <row r="38" spans="1:7" ht="108" x14ac:dyDescent="0.35">
      <c r="A38" s="24" t="s">
        <v>149</v>
      </c>
      <c r="B38" s="34" t="s">
        <v>124</v>
      </c>
      <c r="C38" s="80">
        <v>100</v>
      </c>
      <c r="D38" s="81">
        <f t="shared" si="0"/>
        <v>2.5</v>
      </c>
      <c r="E38" s="82">
        <f t="shared" si="1"/>
        <v>5.6818181818181816E-2</v>
      </c>
      <c r="F38" s="80" t="s">
        <v>144</v>
      </c>
      <c r="G38" s="80">
        <v>1</v>
      </c>
    </row>
    <row r="39" spans="1:7" ht="116.25" customHeight="1" x14ac:dyDescent="0.35">
      <c r="A39" s="24" t="s">
        <v>150</v>
      </c>
      <c r="B39" s="34" t="s">
        <v>125</v>
      </c>
      <c r="C39" s="80">
        <v>50</v>
      </c>
      <c r="D39" s="81">
        <f t="shared" si="0"/>
        <v>1.25</v>
      </c>
      <c r="E39" s="82">
        <f t="shared" si="1"/>
        <v>2.8409090909090908E-2</v>
      </c>
      <c r="F39" s="80" t="s">
        <v>144</v>
      </c>
      <c r="G39" s="80">
        <v>1</v>
      </c>
    </row>
    <row r="40" spans="1:7" ht="72.75" customHeight="1" x14ac:dyDescent="0.35">
      <c r="A40" s="24" t="s">
        <v>151</v>
      </c>
      <c r="B40" s="34" t="s">
        <v>126</v>
      </c>
      <c r="C40" s="80">
        <v>80</v>
      </c>
      <c r="D40" s="81">
        <f t="shared" si="0"/>
        <v>2</v>
      </c>
      <c r="E40" s="82">
        <f t="shared" si="1"/>
        <v>4.5454545454545456E-2</v>
      </c>
      <c r="F40" s="80" t="s">
        <v>144</v>
      </c>
      <c r="G40" s="80">
        <v>1</v>
      </c>
    </row>
    <row r="41" spans="1:7" ht="91.5" customHeight="1" x14ac:dyDescent="0.35">
      <c r="A41" s="24" t="s">
        <v>152</v>
      </c>
      <c r="B41" s="34" t="s">
        <v>127</v>
      </c>
      <c r="C41" s="80">
        <v>50</v>
      </c>
      <c r="D41" s="81">
        <f t="shared" si="0"/>
        <v>1.25</v>
      </c>
      <c r="E41" s="82">
        <f t="shared" si="1"/>
        <v>2.8409090909090908E-2</v>
      </c>
      <c r="F41" s="80" t="s">
        <v>144</v>
      </c>
      <c r="G41" s="80">
        <v>1</v>
      </c>
    </row>
    <row r="42" spans="1:7" ht="36" customHeight="1" x14ac:dyDescent="0.35">
      <c r="A42" s="100" t="s">
        <v>25</v>
      </c>
      <c r="B42" s="101"/>
      <c r="C42" s="101"/>
      <c r="D42" s="101"/>
      <c r="E42" s="101"/>
      <c r="F42" s="101"/>
      <c r="G42" s="102"/>
    </row>
    <row r="43" spans="1:7" ht="51.75" customHeight="1" x14ac:dyDescent="0.35">
      <c r="A43" s="24" t="s">
        <v>153</v>
      </c>
      <c r="B43" s="34" t="s">
        <v>109</v>
      </c>
      <c r="C43" s="80"/>
      <c r="D43" s="81">
        <f t="shared" ref="D43:D49" si="2">C43/40</f>
        <v>0</v>
      </c>
      <c r="E43" s="82">
        <f t="shared" ref="E43:E49" si="3">(C43*G43)/1760</f>
        <v>0</v>
      </c>
      <c r="F43" s="80"/>
      <c r="G43" s="80"/>
    </row>
    <row r="44" spans="1:7" ht="84" customHeight="1" x14ac:dyDescent="0.35">
      <c r="A44" s="24" t="s">
        <v>154</v>
      </c>
      <c r="B44" s="34" t="s">
        <v>114</v>
      </c>
      <c r="C44" s="80"/>
      <c r="D44" s="81">
        <f t="shared" si="2"/>
        <v>0</v>
      </c>
      <c r="E44" s="82">
        <f t="shared" si="3"/>
        <v>0</v>
      </c>
      <c r="F44" s="80"/>
      <c r="G44" s="80"/>
    </row>
    <row r="45" spans="1:7" ht="81" customHeight="1" x14ac:dyDescent="0.35">
      <c r="A45" s="24" t="s">
        <v>155</v>
      </c>
      <c r="B45" s="34" t="s">
        <v>115</v>
      </c>
      <c r="C45" s="80"/>
      <c r="D45" s="81">
        <f t="shared" si="2"/>
        <v>0</v>
      </c>
      <c r="E45" s="82">
        <f t="shared" si="3"/>
        <v>0</v>
      </c>
      <c r="F45" s="80"/>
      <c r="G45" s="80"/>
    </row>
    <row r="46" spans="1:7" ht="66.75" customHeight="1" x14ac:dyDescent="0.35">
      <c r="A46" s="24" t="s">
        <v>156</v>
      </c>
      <c r="B46" s="34" t="s">
        <v>116</v>
      </c>
      <c r="C46" s="80"/>
      <c r="D46" s="81">
        <f t="shared" si="2"/>
        <v>0</v>
      </c>
      <c r="E46" s="82">
        <f t="shared" si="3"/>
        <v>0</v>
      </c>
      <c r="F46" s="80"/>
      <c r="G46" s="80"/>
    </row>
    <row r="47" spans="1:7" ht="66" customHeight="1" x14ac:dyDescent="0.35">
      <c r="A47" s="24" t="s">
        <v>157</v>
      </c>
      <c r="B47" s="34" t="s">
        <v>117</v>
      </c>
      <c r="C47" s="80"/>
      <c r="D47" s="81">
        <f t="shared" si="2"/>
        <v>0</v>
      </c>
      <c r="E47" s="82">
        <f t="shared" si="3"/>
        <v>0</v>
      </c>
      <c r="F47" s="80"/>
      <c r="G47" s="80"/>
    </row>
    <row r="48" spans="1:7" ht="54" x14ac:dyDescent="0.35">
      <c r="A48" s="24" t="s">
        <v>158</v>
      </c>
      <c r="B48" s="34" t="s">
        <v>118</v>
      </c>
      <c r="C48" s="80"/>
      <c r="D48" s="81">
        <f t="shared" si="2"/>
        <v>0</v>
      </c>
      <c r="E48" s="82">
        <f t="shared" si="3"/>
        <v>0</v>
      </c>
      <c r="F48" s="80"/>
      <c r="G48" s="80"/>
    </row>
    <row r="49" spans="1:7" ht="82.5" customHeight="1" x14ac:dyDescent="0.35">
      <c r="A49" s="24" t="s">
        <v>159</v>
      </c>
      <c r="B49" s="34" t="s">
        <v>123</v>
      </c>
      <c r="C49" s="80"/>
      <c r="D49" s="81">
        <f t="shared" si="2"/>
        <v>0</v>
      </c>
      <c r="E49" s="82">
        <f t="shared" si="3"/>
        <v>0</v>
      </c>
      <c r="F49" s="80"/>
      <c r="G49" s="80"/>
    </row>
    <row r="50" spans="1:7" x14ac:dyDescent="0.35">
      <c r="A50" s="106" t="s">
        <v>23</v>
      </c>
      <c r="B50" s="106"/>
      <c r="C50" s="83">
        <f>SUM(C21:C30)+SUM(C43:C49)</f>
        <v>661.45</v>
      </c>
      <c r="D50" s="83"/>
      <c r="E50" s="84">
        <f>SUM(E21:E41)+SUM(E43:E49)</f>
        <v>1.6499999999999995</v>
      </c>
      <c r="F50" s="85"/>
      <c r="G50" s="83">
        <f>SUM(G21:G30)+SUM(G43:G49)</f>
        <v>428</v>
      </c>
    </row>
    <row r="51" spans="1:7" x14ac:dyDescent="0.35">
      <c r="A51" s="1"/>
    </row>
    <row r="52" spans="1:7" s="10" customFormat="1" x14ac:dyDescent="0.35">
      <c r="A52" s="6" t="s">
        <v>195</v>
      </c>
      <c r="B52" s="31"/>
      <c r="C52" s="86"/>
      <c r="D52" s="86"/>
      <c r="E52" s="86"/>
      <c r="F52" s="76"/>
      <c r="G52" s="86"/>
    </row>
    <row r="53" spans="1:7" s="10" customFormat="1" x14ac:dyDescent="0.35">
      <c r="A53" s="42" t="s">
        <v>196</v>
      </c>
      <c r="B53" s="31"/>
      <c r="C53" s="86"/>
      <c r="D53" s="86"/>
      <c r="E53" s="86"/>
      <c r="F53" s="76"/>
      <c r="G53" s="86"/>
    </row>
    <row r="54" spans="1:7" s="10" customFormat="1" x14ac:dyDescent="0.35">
      <c r="A54" s="4" t="s">
        <v>162</v>
      </c>
      <c r="B54" s="31"/>
      <c r="C54" s="86"/>
      <c r="D54" s="86"/>
      <c r="E54" s="86"/>
      <c r="F54" s="76"/>
      <c r="G54" s="86"/>
    </row>
    <row r="55" spans="1:7" s="10" customFormat="1" x14ac:dyDescent="0.35">
      <c r="A55" s="4" t="s">
        <v>160</v>
      </c>
      <c r="B55" s="31"/>
      <c r="C55" s="86"/>
      <c r="D55" s="86"/>
      <c r="E55" s="86"/>
      <c r="F55" s="76"/>
      <c r="G55" s="86"/>
    </row>
    <row r="56" spans="1:7" s="10" customFormat="1" x14ac:dyDescent="0.35">
      <c r="A56" s="4" t="s">
        <v>161</v>
      </c>
      <c r="B56" s="31"/>
      <c r="C56" s="86"/>
      <c r="D56" s="86"/>
      <c r="E56" s="86"/>
      <c r="F56" s="76"/>
      <c r="G56" s="86"/>
    </row>
    <row r="57" spans="1:7" s="10" customFormat="1" x14ac:dyDescent="0.35">
      <c r="A57" s="1"/>
      <c r="B57" s="31"/>
      <c r="C57" s="86"/>
      <c r="D57" s="86"/>
      <c r="E57" s="86"/>
      <c r="F57" s="76"/>
      <c r="G57" s="86"/>
    </row>
    <row r="58" spans="1:7" s="10" customFormat="1" x14ac:dyDescent="0.35">
      <c r="A58" s="6" t="s">
        <v>7</v>
      </c>
      <c r="B58" s="31"/>
      <c r="C58" s="86"/>
      <c r="D58" s="86"/>
      <c r="E58" s="86"/>
      <c r="F58" s="76"/>
      <c r="G58" s="86"/>
    </row>
    <row r="59" spans="1:7" s="10" customFormat="1" x14ac:dyDescent="0.35">
      <c r="A59" s="1"/>
      <c r="B59" s="31"/>
      <c r="C59" s="86"/>
      <c r="D59" s="86"/>
      <c r="E59" s="86"/>
      <c r="F59" s="76"/>
      <c r="G59" s="86"/>
    </row>
    <row r="60" spans="1:7" s="23" customFormat="1" ht="17.399999999999999" x14ac:dyDescent="0.3">
      <c r="A60" s="22" t="s">
        <v>8</v>
      </c>
      <c r="B60" s="33"/>
      <c r="C60" s="87"/>
      <c r="D60" s="87"/>
      <c r="E60" s="87"/>
      <c r="F60" s="87"/>
      <c r="G60" s="87"/>
    </row>
    <row r="61" spans="1:7" s="11" customFormat="1" x14ac:dyDescent="0.35">
      <c r="A61" s="12" t="s">
        <v>164</v>
      </c>
      <c r="B61" s="31"/>
      <c r="C61" s="76"/>
      <c r="D61" s="76"/>
      <c r="E61" s="76"/>
      <c r="F61" s="76"/>
      <c r="G61" s="76"/>
    </row>
    <row r="62" spans="1:7" s="11" customFormat="1" x14ac:dyDescent="0.35">
      <c r="A62" s="12" t="s">
        <v>163</v>
      </c>
      <c r="B62" s="31"/>
      <c r="C62" s="76"/>
      <c r="D62" s="76"/>
      <c r="E62" s="76"/>
      <c r="F62" s="76"/>
      <c r="G62" s="76"/>
    </row>
    <row r="63" spans="1:7" s="11" customFormat="1" x14ac:dyDescent="0.35">
      <c r="A63" s="12" t="s">
        <v>194</v>
      </c>
      <c r="B63" s="31"/>
      <c r="C63" s="76"/>
      <c r="D63" s="76"/>
      <c r="E63" s="76"/>
      <c r="F63" s="76"/>
      <c r="G63" s="76"/>
    </row>
    <row r="64" spans="1:7" s="11" customFormat="1" x14ac:dyDescent="0.35">
      <c r="A64" s="4"/>
      <c r="B64" s="31"/>
      <c r="C64" s="76"/>
      <c r="D64" s="76"/>
      <c r="E64" s="76"/>
      <c r="F64" s="76"/>
      <c r="G64" s="76"/>
    </row>
    <row r="65" spans="1:7" s="11" customFormat="1" x14ac:dyDescent="0.35">
      <c r="A65" s="22" t="s">
        <v>10</v>
      </c>
      <c r="B65" s="31"/>
      <c r="C65" s="76"/>
      <c r="D65" s="76"/>
      <c r="E65" s="76"/>
      <c r="F65" s="76"/>
      <c r="G65" s="76"/>
    </row>
    <row r="66" spans="1:7" s="11" customFormat="1" x14ac:dyDescent="0.35">
      <c r="A66" s="12" t="s">
        <v>11</v>
      </c>
      <c r="B66" s="31"/>
      <c r="C66" s="76"/>
      <c r="D66" s="76"/>
      <c r="E66" s="76"/>
      <c r="F66" s="76"/>
      <c r="G66" s="76"/>
    </row>
    <row r="67" spans="1:7" s="11" customFormat="1" x14ac:dyDescent="0.35">
      <c r="A67" s="12" t="s">
        <v>165</v>
      </c>
      <c r="B67" s="31"/>
      <c r="C67" s="76"/>
      <c r="D67" s="76"/>
      <c r="E67" s="76"/>
      <c r="F67" s="76"/>
      <c r="G67" s="76"/>
    </row>
    <row r="68" spans="1:7" s="11" customFormat="1" x14ac:dyDescent="0.35">
      <c r="A68" s="4"/>
      <c r="B68" s="31"/>
      <c r="C68" s="76"/>
      <c r="D68" s="76"/>
      <c r="E68" s="76"/>
      <c r="F68" s="76"/>
      <c r="G68" s="76"/>
    </row>
    <row r="69" spans="1:7" s="11" customFormat="1" ht="36.75" customHeight="1" x14ac:dyDescent="0.35">
      <c r="A69" s="107" t="s">
        <v>192</v>
      </c>
      <c r="B69" s="107"/>
      <c r="C69" s="107"/>
      <c r="D69" s="107"/>
      <c r="E69" s="107"/>
      <c r="F69" s="107"/>
      <c r="G69" s="107"/>
    </row>
    <row r="70" spans="1:7" s="11" customFormat="1" x14ac:dyDescent="0.35">
      <c r="A70" s="12" t="s">
        <v>167</v>
      </c>
      <c r="B70" s="31"/>
      <c r="C70" s="76"/>
      <c r="D70" s="76"/>
      <c r="E70" s="76"/>
      <c r="F70" s="76"/>
      <c r="G70" s="76"/>
    </row>
    <row r="71" spans="1:7" s="11" customFormat="1" x14ac:dyDescent="0.35">
      <c r="A71" s="12" t="s">
        <v>166</v>
      </c>
      <c r="B71" s="31"/>
      <c r="C71" s="76"/>
      <c r="D71" s="76"/>
      <c r="E71" s="76"/>
      <c r="F71" s="76"/>
      <c r="G71" s="76"/>
    </row>
    <row r="72" spans="1:7" s="11" customFormat="1" x14ac:dyDescent="0.35">
      <c r="A72" s="12" t="s">
        <v>41</v>
      </c>
      <c r="B72" s="31"/>
      <c r="C72" s="76"/>
      <c r="D72" s="76"/>
      <c r="E72" s="76"/>
      <c r="F72" s="76"/>
      <c r="G72" s="76"/>
    </row>
    <row r="73" spans="1:7" s="11" customFormat="1" ht="50.25" customHeight="1" x14ac:dyDescent="0.35">
      <c r="A73" s="111" t="s">
        <v>215</v>
      </c>
      <c r="B73" s="112"/>
      <c r="C73" s="112"/>
      <c r="D73" s="112"/>
      <c r="E73" s="112"/>
      <c r="F73" s="112"/>
      <c r="G73" s="112"/>
    </row>
    <row r="74" spans="1:7" s="11" customFormat="1" x14ac:dyDescent="0.35">
      <c r="A74" s="12" t="s">
        <v>193</v>
      </c>
      <c r="B74" s="31"/>
      <c r="C74" s="76"/>
      <c r="D74" s="76"/>
      <c r="E74" s="76"/>
      <c r="F74" s="76"/>
      <c r="G74" s="76"/>
    </row>
    <row r="75" spans="1:7" s="11" customFormat="1" x14ac:dyDescent="0.35">
      <c r="A75" s="12"/>
      <c r="B75" s="31"/>
      <c r="C75" s="76"/>
      <c r="D75" s="76"/>
      <c r="E75" s="76"/>
      <c r="F75" s="76"/>
      <c r="G75" s="76"/>
    </row>
    <row r="76" spans="1:7" s="11" customFormat="1" x14ac:dyDescent="0.35">
      <c r="A76" s="22" t="s">
        <v>13</v>
      </c>
      <c r="B76" s="31"/>
      <c r="C76" s="76"/>
      <c r="D76" s="76"/>
      <c r="E76" s="76"/>
      <c r="F76" s="76"/>
      <c r="G76" s="76"/>
    </row>
    <row r="77" spans="1:7" s="11" customFormat="1" ht="19.5" customHeight="1" x14ac:dyDescent="0.35">
      <c r="A77" s="28" t="s">
        <v>62</v>
      </c>
      <c r="B77" s="97" t="s">
        <v>171</v>
      </c>
      <c r="C77" s="97"/>
      <c r="D77" s="97"/>
      <c r="E77" s="97"/>
      <c r="F77" s="97"/>
      <c r="G77" s="76"/>
    </row>
    <row r="78" spans="1:7" s="11" customFormat="1" ht="20.399999999999999" x14ac:dyDescent="0.35">
      <c r="A78" s="28" t="s">
        <v>62</v>
      </c>
      <c r="B78" s="97" t="s">
        <v>168</v>
      </c>
      <c r="C78" s="97"/>
      <c r="D78" s="97"/>
      <c r="E78" s="97"/>
      <c r="F78" s="97"/>
      <c r="G78" s="76"/>
    </row>
    <row r="79" spans="1:7" s="11" customFormat="1" ht="19.5" customHeight="1" x14ac:dyDescent="0.35">
      <c r="A79" s="28" t="s">
        <v>62</v>
      </c>
      <c r="B79" s="97" t="s">
        <v>169</v>
      </c>
      <c r="C79" s="97"/>
      <c r="D79" s="97"/>
      <c r="E79" s="97"/>
      <c r="F79" s="97"/>
      <c r="G79" s="76"/>
    </row>
    <row r="80" spans="1:7" s="11" customFormat="1" ht="20.399999999999999" x14ac:dyDescent="0.35">
      <c r="A80" s="28" t="s">
        <v>62</v>
      </c>
      <c r="B80" s="31" t="s">
        <v>170</v>
      </c>
      <c r="C80" s="76"/>
      <c r="D80" s="76"/>
      <c r="E80" s="76"/>
      <c r="F80" s="76"/>
      <c r="G80" s="76"/>
    </row>
    <row r="81" spans="1:7" s="11" customFormat="1" ht="20.399999999999999" x14ac:dyDescent="0.35">
      <c r="A81" s="28" t="s">
        <v>62</v>
      </c>
      <c r="B81" s="31" t="s">
        <v>55</v>
      </c>
      <c r="C81" s="76"/>
      <c r="D81" s="76"/>
      <c r="E81" s="76"/>
      <c r="F81" s="76"/>
      <c r="G81" s="76"/>
    </row>
    <row r="82" spans="1:7" s="11" customFormat="1" ht="20.399999999999999" x14ac:dyDescent="0.35">
      <c r="A82" s="28" t="s">
        <v>62</v>
      </c>
      <c r="B82" s="31" t="s">
        <v>172</v>
      </c>
      <c r="C82" s="76"/>
      <c r="D82" s="76"/>
      <c r="E82" s="76"/>
      <c r="F82" s="76"/>
      <c r="G82" s="76"/>
    </row>
    <row r="83" spans="1:7" s="11" customFormat="1" ht="20.399999999999999" x14ac:dyDescent="0.35">
      <c r="A83" s="28" t="s">
        <v>62</v>
      </c>
      <c r="B83" s="31" t="s">
        <v>57</v>
      </c>
      <c r="C83" s="76"/>
      <c r="D83" s="76"/>
      <c r="E83" s="76"/>
      <c r="F83" s="76"/>
      <c r="G83" s="76"/>
    </row>
    <row r="84" spans="1:7" s="11" customFormat="1" ht="20.399999999999999" x14ac:dyDescent="0.35">
      <c r="A84" s="28" t="s">
        <v>62</v>
      </c>
      <c r="B84" s="31" t="s">
        <v>58</v>
      </c>
      <c r="C84" s="76"/>
      <c r="D84" s="76"/>
      <c r="E84" s="76"/>
      <c r="F84" s="76"/>
      <c r="G84" s="76"/>
    </row>
    <row r="85" spans="1:7" s="11" customFormat="1" ht="20.399999999999999" x14ac:dyDescent="0.35">
      <c r="A85" s="28" t="s">
        <v>62</v>
      </c>
      <c r="B85" s="31" t="s">
        <v>60</v>
      </c>
      <c r="C85" s="76"/>
      <c r="D85" s="76"/>
      <c r="E85" s="76"/>
      <c r="F85" s="76"/>
      <c r="G85" s="76"/>
    </row>
    <row r="86" spans="1:7" s="11" customFormat="1" ht="20.399999999999999" x14ac:dyDescent="0.35">
      <c r="A86" s="28" t="s">
        <v>62</v>
      </c>
      <c r="B86" s="31" t="s">
        <v>61</v>
      </c>
      <c r="C86" s="76"/>
      <c r="D86" s="76"/>
      <c r="E86" s="76"/>
      <c r="F86" s="76"/>
      <c r="G86" s="76"/>
    </row>
    <row r="87" spans="1:7" x14ac:dyDescent="0.35">
      <c r="D87" s="88" t="s">
        <v>187</v>
      </c>
      <c r="E87" s="88"/>
      <c r="F87" s="88"/>
    </row>
    <row r="88" spans="1:7" x14ac:dyDescent="0.35">
      <c r="A88" s="13" t="s">
        <v>190</v>
      </c>
      <c r="B88" s="13"/>
      <c r="C88" s="89" t="s">
        <v>65</v>
      </c>
      <c r="D88" s="90"/>
      <c r="E88" s="73" t="s">
        <v>95</v>
      </c>
      <c r="F88" s="72"/>
    </row>
    <row r="89" spans="1:7" x14ac:dyDescent="0.35">
      <c r="A89" s="2"/>
    </row>
    <row r="90" spans="1:7" x14ac:dyDescent="0.35">
      <c r="A90" s="2"/>
    </row>
    <row r="91" spans="1:7" x14ac:dyDescent="0.35">
      <c r="A91" s="2"/>
    </row>
    <row r="92" spans="1:7" x14ac:dyDescent="0.35">
      <c r="A92" s="9" t="s">
        <v>191</v>
      </c>
      <c r="B92" s="9"/>
      <c r="C92" s="71" t="s">
        <v>189</v>
      </c>
      <c r="D92" s="91"/>
      <c r="E92" s="91" t="s">
        <v>188</v>
      </c>
      <c r="F92" s="91"/>
    </row>
    <row r="93" spans="1:7" x14ac:dyDescent="0.35">
      <c r="C93" s="90"/>
      <c r="D93" s="90"/>
      <c r="E93" s="90"/>
    </row>
  </sheetData>
  <mergeCells count="16">
    <mergeCell ref="B79:F79"/>
    <mergeCell ref="A69:G69"/>
    <mergeCell ref="A73:G73"/>
    <mergeCell ref="A3:G3"/>
    <mergeCell ref="A4:G4"/>
    <mergeCell ref="A5:G5"/>
    <mergeCell ref="A17:A18"/>
    <mergeCell ref="B17:B18"/>
    <mergeCell ref="C17:E17"/>
    <mergeCell ref="F17:F18"/>
    <mergeCell ref="G17:G18"/>
    <mergeCell ref="A20:G20"/>
    <mergeCell ref="A42:G42"/>
    <mergeCell ref="A50:B50"/>
    <mergeCell ref="B77:F77"/>
    <mergeCell ref="B78:F78"/>
  </mergeCells>
  <phoneticPr fontId="11" type="noConversion"/>
  <pageMargins left="0.35" right="0.28000000000000003" top="0.28000000000000003" bottom="0.26"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0"/>
  <sheetViews>
    <sheetView zoomScale="70" zoomScaleNormal="70" workbookViewId="0">
      <selection sqref="A1:IV65536"/>
    </sheetView>
  </sheetViews>
  <sheetFormatPr defaultColWidth="9.09765625" defaultRowHeight="18" x14ac:dyDescent="0.35"/>
  <cols>
    <col min="1" max="1" width="11.59765625" style="5" bestFit="1" customWidth="1"/>
    <col min="2" max="2" width="33.19921875" style="5" customWidth="1"/>
    <col min="3" max="3" width="20.5" style="5" customWidth="1"/>
    <col min="4" max="4" width="20.19921875" style="5" customWidth="1"/>
    <col min="5" max="5" width="17" style="5" customWidth="1"/>
    <col min="6" max="6" width="18.69921875" style="11" customWidth="1"/>
    <col min="7" max="7" width="13" style="5" customWidth="1"/>
    <col min="8" max="16384" width="9.09765625" style="5"/>
  </cols>
  <sheetData>
    <row r="1" spans="1:10" x14ac:dyDescent="0.35">
      <c r="A1" s="43" t="s">
        <v>197</v>
      </c>
      <c r="B1" s="9"/>
      <c r="F1" s="6"/>
      <c r="G1" s="13"/>
    </row>
    <row r="2" spans="1:10" x14ac:dyDescent="0.35">
      <c r="A2" s="43" t="s">
        <v>198</v>
      </c>
      <c r="B2" s="9"/>
      <c r="F2" s="6"/>
      <c r="G2" s="13"/>
    </row>
    <row r="3" spans="1:10" ht="26.25" customHeight="1" x14ac:dyDescent="0.35">
      <c r="A3" s="92" t="s">
        <v>19</v>
      </c>
      <c r="B3" s="92"/>
      <c r="C3" s="92"/>
      <c r="D3" s="92"/>
      <c r="E3" s="92"/>
      <c r="F3" s="92"/>
      <c r="G3" s="92"/>
    </row>
    <row r="4" spans="1:10" x14ac:dyDescent="0.35">
      <c r="A4" s="92" t="s">
        <v>0</v>
      </c>
      <c r="B4" s="92"/>
      <c r="C4" s="92"/>
      <c r="D4" s="92"/>
      <c r="E4" s="92"/>
      <c r="F4" s="92"/>
      <c r="G4" s="92"/>
    </row>
    <row r="5" spans="1:10" x14ac:dyDescent="0.35">
      <c r="A5" s="117" t="s">
        <v>18</v>
      </c>
      <c r="B5" s="117"/>
      <c r="C5" s="117"/>
      <c r="D5" s="117"/>
      <c r="E5" s="117"/>
      <c r="F5" s="117"/>
      <c r="G5" s="117"/>
    </row>
    <row r="6" spans="1:10" x14ac:dyDescent="0.35">
      <c r="A6" s="9"/>
      <c r="B6" s="9"/>
      <c r="C6" s="9"/>
      <c r="D6" s="9"/>
      <c r="E6" s="9"/>
      <c r="F6" s="4"/>
      <c r="G6" s="9"/>
    </row>
    <row r="7" spans="1:10" x14ac:dyDescent="0.35">
      <c r="A7" s="1"/>
    </row>
    <row r="8" spans="1:10" x14ac:dyDescent="0.35">
      <c r="A8" s="27" t="s">
        <v>44</v>
      </c>
    </row>
    <row r="9" spans="1:10" x14ac:dyDescent="0.35">
      <c r="A9" s="4" t="s">
        <v>45</v>
      </c>
    </row>
    <row r="10" spans="1:10" x14ac:dyDescent="0.35">
      <c r="A10" s="4" t="s">
        <v>46</v>
      </c>
    </row>
    <row r="11" spans="1:10" x14ac:dyDescent="0.35">
      <c r="A11" s="4" t="s">
        <v>47</v>
      </c>
      <c r="J11" s="7"/>
    </row>
    <row r="12" spans="1:10" x14ac:dyDescent="0.35">
      <c r="A12" s="4" t="s">
        <v>48</v>
      </c>
      <c r="J12" s="8"/>
    </row>
    <row r="13" spans="1:10" x14ac:dyDescent="0.35">
      <c r="A13" s="4" t="s">
        <v>99</v>
      </c>
      <c r="J13" s="8"/>
    </row>
    <row r="14" spans="1:10" x14ac:dyDescent="0.35">
      <c r="A14" s="1"/>
      <c r="J14" s="8"/>
    </row>
    <row r="15" spans="1:10" x14ac:dyDescent="0.35">
      <c r="A15" s="25" t="s">
        <v>94</v>
      </c>
      <c r="B15" s="25"/>
      <c r="C15" s="25"/>
      <c r="D15" s="25"/>
      <c r="E15" s="25"/>
      <c r="F15" s="25"/>
      <c r="G15" s="25"/>
    </row>
    <row r="16" spans="1:10" x14ac:dyDescent="0.35">
      <c r="A16" s="21"/>
      <c r="B16" s="21"/>
      <c r="C16" s="21"/>
      <c r="D16" s="21"/>
      <c r="E16" s="21"/>
      <c r="F16" s="6"/>
      <c r="G16" s="21"/>
    </row>
    <row r="17" spans="1:7" ht="75" customHeight="1" x14ac:dyDescent="0.35">
      <c r="A17" s="94" t="s">
        <v>1</v>
      </c>
      <c r="B17" s="94" t="s">
        <v>2</v>
      </c>
      <c r="C17" s="94" t="s">
        <v>14</v>
      </c>
      <c r="D17" s="94"/>
      <c r="E17" s="94"/>
      <c r="F17" s="95" t="s">
        <v>15</v>
      </c>
      <c r="G17" s="94" t="s">
        <v>16</v>
      </c>
    </row>
    <row r="18" spans="1:7" ht="34.799999999999997" x14ac:dyDescent="0.35">
      <c r="A18" s="94"/>
      <c r="B18" s="94"/>
      <c r="C18" s="14" t="s">
        <v>21</v>
      </c>
      <c r="D18" s="14" t="s">
        <v>22</v>
      </c>
      <c r="E18" s="14" t="s">
        <v>38</v>
      </c>
      <c r="F18" s="96"/>
      <c r="G18" s="94"/>
    </row>
    <row r="19" spans="1:7" x14ac:dyDescent="0.35">
      <c r="A19" s="14">
        <v>1</v>
      </c>
      <c r="B19" s="14">
        <v>2</v>
      </c>
      <c r="C19" s="14">
        <v>3</v>
      </c>
      <c r="D19" s="14">
        <v>4</v>
      </c>
      <c r="E19" s="14">
        <v>5</v>
      </c>
      <c r="F19" s="14">
        <v>6</v>
      </c>
      <c r="G19" s="14">
        <v>7</v>
      </c>
    </row>
    <row r="20" spans="1:7" ht="34.950000000000003" customHeight="1" x14ac:dyDescent="0.35">
      <c r="A20" s="108" t="s">
        <v>24</v>
      </c>
      <c r="B20" s="109"/>
      <c r="C20" s="109"/>
      <c r="D20" s="109"/>
      <c r="E20" s="109"/>
      <c r="F20" s="109"/>
      <c r="G20" s="110"/>
    </row>
    <row r="21" spans="1:7" x14ac:dyDescent="0.35">
      <c r="A21" s="24" t="s">
        <v>77</v>
      </c>
      <c r="B21" s="30" t="s">
        <v>32</v>
      </c>
      <c r="C21" s="16">
        <v>3</v>
      </c>
      <c r="D21" s="17">
        <f t="shared" ref="D21:D35" si="0">C21/8</f>
        <v>0.375</v>
      </c>
      <c r="E21" s="18">
        <f t="shared" ref="E21:E35" si="1">(C21*G21)/1920</f>
        <v>3.125E-2</v>
      </c>
      <c r="F21" s="16" t="s">
        <v>20</v>
      </c>
      <c r="G21" s="16">
        <v>20</v>
      </c>
    </row>
    <row r="22" spans="1:7" ht="78" customHeight="1" x14ac:dyDescent="0.35">
      <c r="A22" s="24" t="s">
        <v>78</v>
      </c>
      <c r="B22" s="30" t="s">
        <v>31</v>
      </c>
      <c r="C22" s="16">
        <v>3</v>
      </c>
      <c r="D22" s="17">
        <f t="shared" si="0"/>
        <v>0.375</v>
      </c>
      <c r="E22" s="18">
        <f t="shared" si="1"/>
        <v>3.1250000000000002E-3</v>
      </c>
      <c r="F22" s="16" t="s">
        <v>20</v>
      </c>
      <c r="G22" s="16">
        <v>2</v>
      </c>
    </row>
    <row r="23" spans="1:7" ht="56.4" customHeight="1" x14ac:dyDescent="0.35">
      <c r="A23" s="24" t="s">
        <v>79</v>
      </c>
      <c r="B23" s="30" t="s">
        <v>68</v>
      </c>
      <c r="C23" s="16">
        <v>16</v>
      </c>
      <c r="D23" s="17">
        <f t="shared" si="0"/>
        <v>2</v>
      </c>
      <c r="E23" s="18">
        <f t="shared" si="1"/>
        <v>0.15</v>
      </c>
      <c r="F23" s="16" t="s">
        <v>30</v>
      </c>
      <c r="G23" s="16">
        <v>18</v>
      </c>
    </row>
    <row r="24" spans="1:7" ht="56.4" customHeight="1" x14ac:dyDescent="0.35">
      <c r="A24" s="24" t="s">
        <v>80</v>
      </c>
      <c r="B24" s="30" t="s">
        <v>72</v>
      </c>
      <c r="C24" s="16">
        <v>2</v>
      </c>
      <c r="D24" s="17">
        <f t="shared" si="0"/>
        <v>0.25</v>
      </c>
      <c r="E24" s="18">
        <f t="shared" si="1"/>
        <v>3.7499999999999999E-2</v>
      </c>
      <c r="F24" s="16" t="s">
        <v>20</v>
      </c>
      <c r="G24" s="16">
        <v>36</v>
      </c>
    </row>
    <row r="25" spans="1:7" ht="56.4" customHeight="1" x14ac:dyDescent="0.35">
      <c r="A25" s="24" t="s">
        <v>81</v>
      </c>
      <c r="B25" s="30" t="s">
        <v>73</v>
      </c>
      <c r="C25" s="16">
        <v>8</v>
      </c>
      <c r="D25" s="17">
        <f t="shared" si="0"/>
        <v>1</v>
      </c>
      <c r="E25" s="18">
        <f t="shared" si="1"/>
        <v>0.1</v>
      </c>
      <c r="F25" s="16" t="s">
        <v>75</v>
      </c>
      <c r="G25" s="16">
        <v>24</v>
      </c>
    </row>
    <row r="26" spans="1:7" ht="56.4" customHeight="1" x14ac:dyDescent="0.35">
      <c r="A26" s="24" t="s">
        <v>82</v>
      </c>
      <c r="B26" s="30" t="s">
        <v>74</v>
      </c>
      <c r="C26" s="16">
        <v>8</v>
      </c>
      <c r="D26" s="17">
        <f t="shared" si="0"/>
        <v>1</v>
      </c>
      <c r="E26" s="18">
        <f t="shared" si="1"/>
        <v>0.125</v>
      </c>
      <c r="F26" s="16" t="s">
        <v>75</v>
      </c>
      <c r="G26" s="16">
        <v>30</v>
      </c>
    </row>
    <row r="27" spans="1:7" ht="56.4" customHeight="1" x14ac:dyDescent="0.35">
      <c r="A27" s="24" t="s">
        <v>83</v>
      </c>
      <c r="B27" s="30" t="s">
        <v>76</v>
      </c>
      <c r="C27" s="16">
        <v>3</v>
      </c>
      <c r="D27" s="17">
        <f t="shared" si="0"/>
        <v>0.375</v>
      </c>
      <c r="E27" s="18">
        <f t="shared" si="1"/>
        <v>7.8125E-2</v>
      </c>
      <c r="F27" s="16" t="s">
        <v>20</v>
      </c>
      <c r="G27" s="16">
        <v>50</v>
      </c>
    </row>
    <row r="28" spans="1:7" ht="56.4" customHeight="1" x14ac:dyDescent="0.35">
      <c r="A28" s="24" t="s">
        <v>84</v>
      </c>
      <c r="B28" s="30" t="s">
        <v>92</v>
      </c>
      <c r="C28" s="16">
        <v>4</v>
      </c>
      <c r="D28" s="17">
        <f t="shared" si="0"/>
        <v>0.5</v>
      </c>
      <c r="E28" s="18">
        <f t="shared" si="1"/>
        <v>4.1666666666666664E-2</v>
      </c>
      <c r="F28" s="16" t="s">
        <v>20</v>
      </c>
      <c r="G28" s="16">
        <v>20</v>
      </c>
    </row>
    <row r="29" spans="1:7" ht="132.6" customHeight="1" x14ac:dyDescent="0.35">
      <c r="A29" s="24" t="s">
        <v>85</v>
      </c>
      <c r="B29" s="30" t="s">
        <v>67</v>
      </c>
      <c r="C29" s="16">
        <v>16</v>
      </c>
      <c r="D29" s="17">
        <f t="shared" si="0"/>
        <v>2</v>
      </c>
      <c r="E29" s="18">
        <f t="shared" si="1"/>
        <v>8.3333333333333329E-2</v>
      </c>
      <c r="F29" s="16" t="s">
        <v>20</v>
      </c>
      <c r="G29" s="16">
        <v>10</v>
      </c>
    </row>
    <row r="30" spans="1:7" ht="85.2" customHeight="1" x14ac:dyDescent="0.35">
      <c r="A30" s="24" t="s">
        <v>86</v>
      </c>
      <c r="B30" s="30" t="s">
        <v>69</v>
      </c>
      <c r="C30" s="16">
        <v>4</v>
      </c>
      <c r="D30" s="17">
        <f t="shared" si="0"/>
        <v>0.5</v>
      </c>
      <c r="E30" s="18">
        <f t="shared" si="1"/>
        <v>1.0416666666666666E-2</v>
      </c>
      <c r="F30" s="16" t="s">
        <v>70</v>
      </c>
      <c r="G30" s="16">
        <v>5</v>
      </c>
    </row>
    <row r="31" spans="1:7" ht="36" x14ac:dyDescent="0.35">
      <c r="A31" s="24" t="s">
        <v>87</v>
      </c>
      <c r="B31" s="30" t="s">
        <v>93</v>
      </c>
      <c r="C31" s="16">
        <v>32</v>
      </c>
      <c r="D31" s="17">
        <f t="shared" si="0"/>
        <v>4</v>
      </c>
      <c r="E31" s="18">
        <f t="shared" si="1"/>
        <v>3.3333333333333333E-2</v>
      </c>
      <c r="F31" s="16" t="s">
        <v>43</v>
      </c>
      <c r="G31" s="16">
        <v>2</v>
      </c>
    </row>
    <row r="32" spans="1:7" ht="81" customHeight="1" x14ac:dyDescent="0.35">
      <c r="A32" s="24" t="s">
        <v>88</v>
      </c>
      <c r="B32" s="30" t="s">
        <v>39</v>
      </c>
      <c r="C32" s="16">
        <v>5</v>
      </c>
      <c r="D32" s="17">
        <f t="shared" si="0"/>
        <v>0.625</v>
      </c>
      <c r="E32" s="18">
        <f t="shared" si="1"/>
        <v>1.3020833333333334E-2</v>
      </c>
      <c r="F32" s="16" t="s">
        <v>71</v>
      </c>
      <c r="G32" s="16">
        <v>5</v>
      </c>
    </row>
    <row r="33" spans="1:7" ht="38.4" customHeight="1" x14ac:dyDescent="0.35">
      <c r="A33" s="24" t="s">
        <v>89</v>
      </c>
      <c r="B33" s="30" t="s">
        <v>29</v>
      </c>
      <c r="C33" s="16">
        <v>3</v>
      </c>
      <c r="D33" s="17">
        <f t="shared" si="0"/>
        <v>0.375</v>
      </c>
      <c r="E33" s="18">
        <f t="shared" si="1"/>
        <v>2.34375E-2</v>
      </c>
      <c r="F33" s="16" t="s">
        <v>20</v>
      </c>
      <c r="G33" s="16">
        <v>15</v>
      </c>
    </row>
    <row r="34" spans="1:7" ht="52.2" customHeight="1" x14ac:dyDescent="0.35">
      <c r="A34" s="24" t="s">
        <v>90</v>
      </c>
      <c r="B34" s="30" t="s">
        <v>28</v>
      </c>
      <c r="C34" s="16">
        <v>3</v>
      </c>
      <c r="D34" s="17">
        <f t="shared" si="0"/>
        <v>0.375</v>
      </c>
      <c r="E34" s="18">
        <f t="shared" si="1"/>
        <v>1.5625E-2</v>
      </c>
      <c r="F34" s="16" t="s">
        <v>20</v>
      </c>
      <c r="G34" s="16">
        <v>10</v>
      </c>
    </row>
    <row r="35" spans="1:7" ht="43.2" customHeight="1" x14ac:dyDescent="0.35">
      <c r="A35" s="24" t="s">
        <v>91</v>
      </c>
      <c r="B35" s="30" t="s">
        <v>27</v>
      </c>
      <c r="C35" s="16">
        <v>3</v>
      </c>
      <c r="D35" s="17">
        <f t="shared" si="0"/>
        <v>0.375</v>
      </c>
      <c r="E35" s="18">
        <f t="shared" si="1"/>
        <v>3.90625E-2</v>
      </c>
      <c r="F35" s="16" t="s">
        <v>20</v>
      </c>
      <c r="G35" s="16">
        <v>25</v>
      </c>
    </row>
    <row r="36" spans="1:7" ht="36" customHeight="1" x14ac:dyDescent="0.35">
      <c r="A36" s="100" t="s">
        <v>25</v>
      </c>
      <c r="B36" s="101"/>
      <c r="C36" s="101"/>
      <c r="D36" s="101"/>
      <c r="E36" s="101"/>
      <c r="F36" s="101"/>
      <c r="G36" s="102"/>
    </row>
    <row r="37" spans="1:7" ht="159" customHeight="1" x14ac:dyDescent="0.35">
      <c r="A37" s="15">
        <v>1</v>
      </c>
      <c r="B37" s="30" t="s">
        <v>17</v>
      </c>
      <c r="C37" s="16">
        <v>12</v>
      </c>
      <c r="D37" s="17">
        <f>C37/8</f>
        <v>1.5</v>
      </c>
      <c r="E37" s="18">
        <f>(C37*G37)/1920</f>
        <v>0.3125</v>
      </c>
      <c r="F37" s="16" t="s">
        <v>26</v>
      </c>
      <c r="G37" s="16">
        <v>50</v>
      </c>
    </row>
    <row r="38" spans="1:7" ht="45.6" customHeight="1" x14ac:dyDescent="0.35">
      <c r="A38" s="15">
        <v>2</v>
      </c>
      <c r="B38" s="30" t="s">
        <v>35</v>
      </c>
      <c r="C38" s="16">
        <v>2</v>
      </c>
      <c r="D38" s="17">
        <f>C38/8</f>
        <v>0.25</v>
      </c>
      <c r="E38" s="18">
        <f>(C38*G38)/1920</f>
        <v>3.125E-2</v>
      </c>
      <c r="F38" s="16" t="s">
        <v>36</v>
      </c>
      <c r="G38" s="16">
        <v>30</v>
      </c>
    </row>
    <row r="39" spans="1:7" ht="54" x14ac:dyDescent="0.35">
      <c r="A39" s="15">
        <v>3</v>
      </c>
      <c r="B39" s="30" t="s">
        <v>34</v>
      </c>
      <c r="C39" s="16">
        <v>0.5</v>
      </c>
      <c r="D39" s="17">
        <f>C39/8</f>
        <v>6.25E-2</v>
      </c>
      <c r="E39" s="18">
        <f>(C39*G39)/1920</f>
        <v>3.2552083333333336E-2</v>
      </c>
      <c r="F39" s="16" t="s">
        <v>33</v>
      </c>
      <c r="G39" s="16">
        <v>125</v>
      </c>
    </row>
    <row r="40" spans="1:7" x14ac:dyDescent="0.35">
      <c r="A40" s="106" t="s">
        <v>23</v>
      </c>
      <c r="B40" s="106"/>
      <c r="C40" s="19">
        <f>SUM(C21:C32)+SUM(C37:C39)</f>
        <v>118.5</v>
      </c>
      <c r="D40" s="19">
        <f>SUM(D21:D32)+SUM(D37:D39)</f>
        <v>14.8125</v>
      </c>
      <c r="E40" s="20">
        <f>SUM(E21:E32)+SUM(E37:E39)</f>
        <v>1.0830729166666666</v>
      </c>
      <c r="F40" s="26"/>
      <c r="G40" s="19">
        <f>SUM(G21:G32)+SUM(G37:G39)</f>
        <v>427</v>
      </c>
    </row>
    <row r="41" spans="1:7" x14ac:dyDescent="0.35">
      <c r="A41" s="1"/>
    </row>
    <row r="42" spans="1:7" s="10" customFormat="1" x14ac:dyDescent="0.35">
      <c r="A42" s="6" t="s">
        <v>3</v>
      </c>
      <c r="F42" s="11"/>
    </row>
    <row r="43" spans="1:7" s="10" customFormat="1" x14ac:dyDescent="0.35">
      <c r="A43" s="4" t="s">
        <v>4</v>
      </c>
      <c r="F43" s="11"/>
    </row>
    <row r="44" spans="1:7" s="10" customFormat="1" x14ac:dyDescent="0.35">
      <c r="A44" s="4" t="s">
        <v>5</v>
      </c>
      <c r="F44" s="11"/>
    </row>
    <row r="45" spans="1:7" s="10" customFormat="1" x14ac:dyDescent="0.35">
      <c r="A45" s="4" t="s">
        <v>6</v>
      </c>
      <c r="F45" s="11"/>
    </row>
    <row r="46" spans="1:7" s="10" customFormat="1" x14ac:dyDescent="0.35">
      <c r="A46" s="1"/>
      <c r="F46" s="11"/>
    </row>
    <row r="47" spans="1:7" s="10" customFormat="1" x14ac:dyDescent="0.35">
      <c r="A47" s="6" t="s">
        <v>7</v>
      </c>
      <c r="F47" s="11"/>
    </row>
    <row r="48" spans="1:7" s="10" customFormat="1" x14ac:dyDescent="0.35">
      <c r="A48" s="1"/>
      <c r="F48" s="11"/>
    </row>
    <row r="49" spans="1:1" s="23" customFormat="1" ht="17.399999999999999" x14ac:dyDescent="0.3">
      <c r="A49" s="22" t="s">
        <v>8</v>
      </c>
    </row>
    <row r="50" spans="1:1" s="11" customFormat="1" x14ac:dyDescent="0.35">
      <c r="A50" s="12" t="s">
        <v>9</v>
      </c>
    </row>
    <row r="51" spans="1:1" s="11" customFormat="1" x14ac:dyDescent="0.35">
      <c r="A51" s="12" t="s">
        <v>50</v>
      </c>
    </row>
    <row r="52" spans="1:1" s="11" customFormat="1" x14ac:dyDescent="0.35">
      <c r="A52" s="12" t="s">
        <v>51</v>
      </c>
    </row>
    <row r="53" spans="1:1" s="11" customFormat="1" x14ac:dyDescent="0.35">
      <c r="A53" s="4"/>
    </row>
    <row r="54" spans="1:1" s="11" customFormat="1" x14ac:dyDescent="0.35">
      <c r="A54" s="22" t="s">
        <v>10</v>
      </c>
    </row>
    <row r="55" spans="1:1" s="11" customFormat="1" x14ac:dyDescent="0.35">
      <c r="A55" s="12" t="s">
        <v>11</v>
      </c>
    </row>
    <row r="56" spans="1:1" s="11" customFormat="1" x14ac:dyDescent="0.35">
      <c r="A56" s="12" t="s">
        <v>96</v>
      </c>
    </row>
    <row r="57" spans="1:1" s="11" customFormat="1" x14ac:dyDescent="0.35">
      <c r="A57" s="4"/>
    </row>
    <row r="58" spans="1:1" s="11" customFormat="1" x14ac:dyDescent="0.35">
      <c r="A58" s="22" t="s">
        <v>12</v>
      </c>
    </row>
    <row r="59" spans="1:1" s="11" customFormat="1" x14ac:dyDescent="0.35">
      <c r="A59" s="12" t="s">
        <v>40</v>
      </c>
    </row>
    <row r="60" spans="1:1" s="11" customFormat="1" x14ac:dyDescent="0.35">
      <c r="A60" s="12" t="s">
        <v>42</v>
      </c>
    </row>
    <row r="61" spans="1:1" s="11" customFormat="1" x14ac:dyDescent="0.35">
      <c r="A61" s="12" t="s">
        <v>41</v>
      </c>
    </row>
    <row r="62" spans="1:1" s="11" customFormat="1" x14ac:dyDescent="0.35">
      <c r="A62" s="12" t="s">
        <v>52</v>
      </c>
    </row>
    <row r="63" spans="1:1" s="11" customFormat="1" x14ac:dyDescent="0.35">
      <c r="A63" s="4"/>
    </row>
    <row r="64" spans="1:1" s="11" customFormat="1" x14ac:dyDescent="0.35">
      <c r="A64" s="22" t="s">
        <v>13</v>
      </c>
    </row>
    <row r="65" spans="1:6" s="11" customFormat="1" ht="20.399999999999999" x14ac:dyDescent="0.35">
      <c r="A65" s="28" t="s">
        <v>62</v>
      </c>
      <c r="B65" s="4" t="s">
        <v>53</v>
      </c>
    </row>
    <row r="66" spans="1:6" s="11" customFormat="1" ht="20.399999999999999" x14ac:dyDescent="0.35">
      <c r="A66" s="28" t="s">
        <v>62</v>
      </c>
      <c r="B66" s="4" t="s">
        <v>54</v>
      </c>
    </row>
    <row r="67" spans="1:6" s="11" customFormat="1" ht="20.399999999999999" x14ac:dyDescent="0.35">
      <c r="A67" s="28" t="s">
        <v>62</v>
      </c>
      <c r="B67" s="4" t="s">
        <v>55</v>
      </c>
    </row>
    <row r="68" spans="1:6" s="11" customFormat="1" ht="20.399999999999999" x14ac:dyDescent="0.35">
      <c r="A68" s="28" t="s">
        <v>62</v>
      </c>
      <c r="B68" s="4" t="s">
        <v>56</v>
      </c>
    </row>
    <row r="69" spans="1:6" s="11" customFormat="1" ht="20.399999999999999" x14ac:dyDescent="0.35">
      <c r="A69" s="28" t="s">
        <v>62</v>
      </c>
      <c r="B69" s="4" t="s">
        <v>57</v>
      </c>
    </row>
    <row r="70" spans="1:6" s="11" customFormat="1" ht="20.399999999999999" x14ac:dyDescent="0.35">
      <c r="A70" s="28" t="s">
        <v>62</v>
      </c>
      <c r="B70" s="4" t="s">
        <v>58</v>
      </c>
    </row>
    <row r="71" spans="1:6" s="11" customFormat="1" ht="20.399999999999999" x14ac:dyDescent="0.35">
      <c r="A71" s="28" t="s">
        <v>62</v>
      </c>
      <c r="B71" s="4" t="s">
        <v>59</v>
      </c>
    </row>
    <row r="72" spans="1:6" s="11" customFormat="1" ht="20.399999999999999" x14ac:dyDescent="0.35">
      <c r="A72" s="28" t="s">
        <v>62</v>
      </c>
      <c r="B72" s="4" t="s">
        <v>60</v>
      </c>
    </row>
    <row r="73" spans="1:6" s="11" customFormat="1" ht="20.399999999999999" x14ac:dyDescent="0.35">
      <c r="A73" s="28" t="s">
        <v>62</v>
      </c>
      <c r="B73" s="4" t="s">
        <v>61</v>
      </c>
    </row>
    <row r="74" spans="1:6" x14ac:dyDescent="0.35">
      <c r="D74" s="119" t="s">
        <v>64</v>
      </c>
      <c r="E74" s="119"/>
      <c r="F74" s="119"/>
    </row>
    <row r="75" spans="1:6" x14ac:dyDescent="0.35">
      <c r="A75" s="92" t="s">
        <v>63</v>
      </c>
      <c r="B75" s="92"/>
      <c r="C75" s="29" t="s">
        <v>65</v>
      </c>
      <c r="D75" s="2"/>
      <c r="E75" s="13" t="s">
        <v>95</v>
      </c>
      <c r="F75" s="6"/>
    </row>
    <row r="76" spans="1:6" x14ac:dyDescent="0.35">
      <c r="A76" s="2"/>
    </row>
    <row r="77" spans="1:6" x14ac:dyDescent="0.35">
      <c r="A77" s="2"/>
    </row>
    <row r="78" spans="1:6" x14ac:dyDescent="0.35">
      <c r="A78" s="2"/>
    </row>
    <row r="79" spans="1:6" x14ac:dyDescent="0.35">
      <c r="A79" s="117" t="s">
        <v>37</v>
      </c>
      <c r="B79" s="117"/>
      <c r="C79" s="5" t="s">
        <v>66</v>
      </c>
      <c r="D79" s="118" t="s">
        <v>49</v>
      </c>
      <c r="E79" s="118"/>
      <c r="F79" s="118"/>
    </row>
    <row r="80" spans="1:6" x14ac:dyDescent="0.35">
      <c r="B80" s="3"/>
      <c r="C80" s="2"/>
      <c r="D80" s="2"/>
      <c r="E80" s="2"/>
    </row>
  </sheetData>
  <mergeCells count="15">
    <mergeCell ref="A3:G3"/>
    <mergeCell ref="A4:G4"/>
    <mergeCell ref="A5:G5"/>
    <mergeCell ref="A20:G20"/>
    <mergeCell ref="F17:F18"/>
    <mergeCell ref="G17:G18"/>
    <mergeCell ref="A75:B75"/>
    <mergeCell ref="A79:B79"/>
    <mergeCell ref="B17:B18"/>
    <mergeCell ref="A17:A18"/>
    <mergeCell ref="A40:B40"/>
    <mergeCell ref="A36:G36"/>
    <mergeCell ref="D79:F79"/>
    <mergeCell ref="C17:E17"/>
    <mergeCell ref="D74:F74"/>
  </mergeCells>
  <phoneticPr fontId="11" type="noConversion"/>
  <pageMargins left="0.70866141732283472" right="0.70866141732283472" top="0.22" bottom="0.18" header="0.31496062992125984" footer="0.18"/>
  <pageSetup scale="61"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3"/>
  <sheetViews>
    <sheetView tabSelected="1" topLeftCell="A22" workbookViewId="0">
      <selection activeCell="B25" sqref="B25"/>
    </sheetView>
  </sheetViews>
  <sheetFormatPr defaultColWidth="9.09765625" defaultRowHeight="18" x14ac:dyDescent="0.35"/>
  <cols>
    <col min="1" max="1" width="11.59765625" style="5" bestFit="1" customWidth="1"/>
    <col min="2" max="2" width="33.19921875" style="5" customWidth="1"/>
    <col min="3" max="3" width="20.5" style="5" customWidth="1"/>
    <col min="4" max="4" width="20.19921875" style="5" customWidth="1"/>
    <col min="5" max="5" width="17" style="5" customWidth="1"/>
    <col min="6" max="6" width="18.69921875" style="11" customWidth="1"/>
    <col min="7" max="7" width="13" style="5" customWidth="1"/>
    <col min="8" max="16384" width="9.09765625" style="5"/>
  </cols>
  <sheetData>
    <row r="1" spans="1:10" x14ac:dyDescent="0.35">
      <c r="A1" s="43" t="s">
        <v>197</v>
      </c>
      <c r="B1" s="9"/>
      <c r="F1" s="6"/>
      <c r="G1" s="13"/>
    </row>
    <row r="2" spans="1:10" x14ac:dyDescent="0.35">
      <c r="A2" s="43" t="s">
        <v>198</v>
      </c>
      <c r="B2" s="9"/>
      <c r="F2" s="6"/>
      <c r="G2" s="13"/>
    </row>
    <row r="3" spans="1:10" ht="26.25" customHeight="1" x14ac:dyDescent="0.35">
      <c r="A3" s="92" t="s">
        <v>19</v>
      </c>
      <c r="B3" s="92"/>
      <c r="C3" s="92"/>
      <c r="D3" s="92"/>
      <c r="E3" s="92"/>
      <c r="F3" s="92"/>
      <c r="G3" s="92"/>
    </row>
    <row r="4" spans="1:10" x14ac:dyDescent="0.35">
      <c r="A4" s="92" t="s">
        <v>0</v>
      </c>
      <c r="B4" s="92"/>
      <c r="C4" s="92"/>
      <c r="D4" s="92"/>
      <c r="E4" s="92"/>
      <c r="F4" s="92"/>
      <c r="G4" s="92"/>
    </row>
    <row r="5" spans="1:10" x14ac:dyDescent="0.35">
      <c r="A5" s="117" t="s">
        <v>18</v>
      </c>
      <c r="B5" s="117"/>
      <c r="C5" s="117"/>
      <c r="D5" s="117"/>
      <c r="E5" s="117"/>
      <c r="F5" s="117"/>
      <c r="G5" s="117"/>
    </row>
    <row r="6" spans="1:10" x14ac:dyDescent="0.35">
      <c r="A6" s="9"/>
      <c r="B6" s="9"/>
      <c r="C6" s="9"/>
      <c r="D6" s="9"/>
      <c r="E6" s="9"/>
      <c r="F6" s="4"/>
      <c r="G6" s="9"/>
    </row>
    <row r="7" spans="1:10" x14ac:dyDescent="0.35">
      <c r="A7" s="1"/>
    </row>
    <row r="8" spans="1:10" x14ac:dyDescent="0.35">
      <c r="A8" s="27" t="s">
        <v>217</v>
      </c>
    </row>
    <row r="9" spans="1:10" x14ac:dyDescent="0.35">
      <c r="A9" s="42" t="s">
        <v>218</v>
      </c>
    </row>
    <row r="10" spans="1:10" x14ac:dyDescent="0.35">
      <c r="A10" s="42" t="s">
        <v>220</v>
      </c>
    </row>
    <row r="11" spans="1:10" x14ac:dyDescent="0.35">
      <c r="A11" s="42" t="s">
        <v>221</v>
      </c>
      <c r="J11" s="7"/>
    </row>
    <row r="12" spans="1:10" x14ac:dyDescent="0.35">
      <c r="A12" s="42" t="s">
        <v>219</v>
      </c>
      <c r="J12" s="8"/>
    </row>
    <row r="13" spans="1:10" x14ac:dyDescent="0.35">
      <c r="A13" s="42" t="s">
        <v>290</v>
      </c>
      <c r="J13" s="8"/>
    </row>
    <row r="14" spans="1:10" x14ac:dyDescent="0.35">
      <c r="A14" s="1"/>
      <c r="J14" s="8"/>
    </row>
    <row r="15" spans="1:10" x14ac:dyDescent="0.35">
      <c r="A15" s="25" t="s">
        <v>94</v>
      </c>
      <c r="B15" s="25"/>
      <c r="C15" s="25"/>
      <c r="D15" s="25"/>
      <c r="E15" s="25"/>
      <c r="F15" s="25"/>
      <c r="G15" s="25"/>
    </row>
    <row r="16" spans="1:10" x14ac:dyDescent="0.35">
      <c r="A16" s="21"/>
      <c r="B16" s="21"/>
      <c r="C16" s="21"/>
      <c r="D16" s="21"/>
      <c r="E16" s="21"/>
      <c r="F16" s="6"/>
      <c r="G16" s="21"/>
    </row>
    <row r="17" spans="1:7" ht="75" customHeight="1" x14ac:dyDescent="0.35">
      <c r="A17" s="94" t="s">
        <v>1</v>
      </c>
      <c r="B17" s="94" t="s">
        <v>2</v>
      </c>
      <c r="C17" s="94" t="s">
        <v>14</v>
      </c>
      <c r="D17" s="94"/>
      <c r="E17" s="94"/>
      <c r="F17" s="95" t="s">
        <v>15</v>
      </c>
      <c r="G17" s="94" t="s">
        <v>16</v>
      </c>
    </row>
    <row r="18" spans="1:7" ht="34.799999999999997" x14ac:dyDescent="0.35">
      <c r="A18" s="94"/>
      <c r="B18" s="94"/>
      <c r="C18" s="14" t="s">
        <v>21</v>
      </c>
      <c r="D18" s="14" t="s">
        <v>22</v>
      </c>
      <c r="E18" s="14" t="s">
        <v>38</v>
      </c>
      <c r="F18" s="96"/>
      <c r="G18" s="94"/>
    </row>
    <row r="19" spans="1:7" x14ac:dyDescent="0.35">
      <c r="A19" s="14">
        <v>1</v>
      </c>
      <c r="B19" s="14">
        <v>2</v>
      </c>
      <c r="C19" s="14">
        <v>3</v>
      </c>
      <c r="D19" s="14">
        <v>4</v>
      </c>
      <c r="E19" s="14">
        <v>5</v>
      </c>
      <c r="F19" s="14">
        <v>6</v>
      </c>
      <c r="G19" s="14">
        <v>7</v>
      </c>
    </row>
    <row r="20" spans="1:7" ht="34.950000000000003" customHeight="1" x14ac:dyDescent="0.35">
      <c r="A20" s="108" t="s">
        <v>24</v>
      </c>
      <c r="B20" s="109"/>
      <c r="C20" s="109"/>
      <c r="D20" s="109"/>
      <c r="E20" s="109"/>
      <c r="F20" s="109"/>
      <c r="G20" s="110"/>
    </row>
    <row r="21" spans="1:7" ht="54" x14ac:dyDescent="0.35">
      <c r="A21" s="53" t="s">
        <v>77</v>
      </c>
      <c r="B21" s="58" t="s">
        <v>224</v>
      </c>
      <c r="C21" s="55">
        <v>2</v>
      </c>
      <c r="D21" s="56">
        <f>C21/8</f>
        <v>0.25</v>
      </c>
      <c r="E21" s="57">
        <f>(C21*G21)/1920</f>
        <v>0.05</v>
      </c>
      <c r="F21" s="55" t="s">
        <v>225</v>
      </c>
      <c r="G21" s="55">
        <v>48</v>
      </c>
    </row>
    <row r="22" spans="1:7" ht="72" x14ac:dyDescent="0.35">
      <c r="A22" s="53" t="s">
        <v>78</v>
      </c>
      <c r="B22" s="54" t="s">
        <v>222</v>
      </c>
      <c r="C22" s="55">
        <v>50</v>
      </c>
      <c r="D22" s="56">
        <f t="shared" ref="D22:D37" si="0">C22/8</f>
        <v>6.25</v>
      </c>
      <c r="E22" s="57">
        <f>(C22*G22)/1920</f>
        <v>5.2083333333333336E-2</v>
      </c>
      <c r="F22" s="55" t="s">
        <v>223</v>
      </c>
      <c r="G22" s="55">
        <v>2</v>
      </c>
    </row>
    <row r="23" spans="1:7" ht="72" x14ac:dyDescent="0.35">
      <c r="A23" s="53" t="s">
        <v>79</v>
      </c>
      <c r="B23" s="54" t="s">
        <v>226</v>
      </c>
      <c r="C23" s="55">
        <v>24</v>
      </c>
      <c r="D23" s="56">
        <f t="shared" si="0"/>
        <v>3</v>
      </c>
      <c r="E23" s="57">
        <f t="shared" ref="E23:E37" si="1">(C23*G23)/1920</f>
        <v>0.15</v>
      </c>
      <c r="F23" s="55" t="s">
        <v>229</v>
      </c>
      <c r="G23" s="55">
        <v>12</v>
      </c>
    </row>
    <row r="24" spans="1:7" ht="56.4" customHeight="1" x14ac:dyDescent="0.35">
      <c r="A24" s="53" t="s">
        <v>80</v>
      </c>
      <c r="B24" s="54" t="s">
        <v>228</v>
      </c>
      <c r="C24" s="55">
        <v>6</v>
      </c>
      <c r="D24" s="56">
        <f t="shared" si="0"/>
        <v>0.75</v>
      </c>
      <c r="E24" s="57">
        <f t="shared" si="1"/>
        <v>3.7499999999999999E-2</v>
      </c>
      <c r="F24" s="55" t="s">
        <v>227</v>
      </c>
      <c r="G24" s="55">
        <v>12</v>
      </c>
    </row>
    <row r="25" spans="1:7" ht="56.4" customHeight="1" x14ac:dyDescent="0.35">
      <c r="A25" s="53" t="s">
        <v>81</v>
      </c>
      <c r="B25" s="54" t="s">
        <v>230</v>
      </c>
      <c r="C25" s="55">
        <v>4</v>
      </c>
      <c r="D25" s="56">
        <f t="shared" si="0"/>
        <v>0.5</v>
      </c>
      <c r="E25" s="57">
        <f t="shared" si="1"/>
        <v>2.5000000000000001E-2</v>
      </c>
      <c r="F25" s="55" t="s">
        <v>227</v>
      </c>
      <c r="G25" s="55">
        <v>12</v>
      </c>
    </row>
    <row r="26" spans="1:7" ht="72" x14ac:dyDescent="0.35">
      <c r="A26" s="53" t="s">
        <v>82</v>
      </c>
      <c r="B26" s="54" t="s">
        <v>231</v>
      </c>
      <c r="C26" s="55">
        <v>30</v>
      </c>
      <c r="D26" s="56">
        <f t="shared" si="0"/>
        <v>3.75</v>
      </c>
      <c r="E26" s="57">
        <f t="shared" si="1"/>
        <v>6.25E-2</v>
      </c>
      <c r="F26" s="55" t="s">
        <v>232</v>
      </c>
      <c r="G26" s="55">
        <v>4</v>
      </c>
    </row>
    <row r="27" spans="1:7" ht="56.4" customHeight="1" x14ac:dyDescent="0.35">
      <c r="A27" s="53" t="s">
        <v>83</v>
      </c>
      <c r="B27" s="54" t="s">
        <v>233</v>
      </c>
      <c r="C27" s="55">
        <v>3</v>
      </c>
      <c r="D27" s="56">
        <f t="shared" si="0"/>
        <v>0.375</v>
      </c>
      <c r="E27" s="57">
        <f t="shared" si="1"/>
        <v>1.8749999999999999E-2</v>
      </c>
      <c r="F27" s="55" t="s">
        <v>234</v>
      </c>
      <c r="G27" s="55">
        <v>12</v>
      </c>
    </row>
    <row r="28" spans="1:7" ht="54" x14ac:dyDescent="0.35">
      <c r="A28" s="53" t="s">
        <v>84</v>
      </c>
      <c r="B28" s="54" t="s">
        <v>235</v>
      </c>
      <c r="C28" s="55">
        <v>20</v>
      </c>
      <c r="D28" s="56">
        <f t="shared" si="0"/>
        <v>2.5</v>
      </c>
      <c r="E28" s="57">
        <f t="shared" si="1"/>
        <v>0.10416666666666667</v>
      </c>
      <c r="F28" s="55" t="s">
        <v>236</v>
      </c>
      <c r="G28" s="55">
        <v>10</v>
      </c>
    </row>
    <row r="29" spans="1:7" ht="90" x14ac:dyDescent="0.35">
      <c r="A29" s="53" t="s">
        <v>85</v>
      </c>
      <c r="B29" s="54" t="s">
        <v>237</v>
      </c>
      <c r="C29" s="55">
        <v>2</v>
      </c>
      <c r="D29" s="56">
        <f t="shared" si="0"/>
        <v>0.25</v>
      </c>
      <c r="E29" s="57">
        <f t="shared" si="1"/>
        <v>1.0416666666666666E-2</v>
      </c>
      <c r="F29" s="55" t="s">
        <v>238</v>
      </c>
      <c r="G29" s="55">
        <v>10</v>
      </c>
    </row>
    <row r="30" spans="1:7" ht="72" x14ac:dyDescent="0.35">
      <c r="A30" s="53" t="s">
        <v>86</v>
      </c>
      <c r="B30" s="54" t="s">
        <v>253</v>
      </c>
      <c r="C30" s="55">
        <v>40</v>
      </c>
      <c r="D30" s="56">
        <f t="shared" si="0"/>
        <v>5</v>
      </c>
      <c r="E30" s="57">
        <f t="shared" si="1"/>
        <v>0.125</v>
      </c>
      <c r="F30" s="55" t="s">
        <v>243</v>
      </c>
      <c r="G30" s="55">
        <v>6</v>
      </c>
    </row>
    <row r="31" spans="1:7" ht="54" x14ac:dyDescent="0.35">
      <c r="A31" s="53"/>
      <c r="B31" s="58" t="s">
        <v>239</v>
      </c>
      <c r="C31" s="55">
        <v>4</v>
      </c>
      <c r="D31" s="56">
        <f t="shared" si="0"/>
        <v>0.5</v>
      </c>
      <c r="E31" s="57">
        <f t="shared" si="1"/>
        <v>0.05</v>
      </c>
      <c r="F31" s="59" t="s">
        <v>240</v>
      </c>
      <c r="G31" s="59">
        <v>24</v>
      </c>
    </row>
    <row r="32" spans="1:7" ht="72" x14ac:dyDescent="0.35">
      <c r="A32" s="53"/>
      <c r="B32" s="54" t="s">
        <v>241</v>
      </c>
      <c r="C32" s="55">
        <v>24</v>
      </c>
      <c r="D32" s="56">
        <f t="shared" si="0"/>
        <v>3</v>
      </c>
      <c r="E32" s="57">
        <f t="shared" si="1"/>
        <v>7.4999999999999997E-2</v>
      </c>
      <c r="F32" s="55" t="s">
        <v>242</v>
      </c>
      <c r="G32" s="55">
        <v>6</v>
      </c>
    </row>
    <row r="33" spans="1:7" ht="54" x14ac:dyDescent="0.35">
      <c r="A33" s="53"/>
      <c r="B33" s="54" t="s">
        <v>252</v>
      </c>
      <c r="C33" s="55"/>
      <c r="D33" s="56"/>
      <c r="E33" s="57"/>
      <c r="F33" s="55"/>
      <c r="G33" s="55"/>
    </row>
    <row r="34" spans="1:7" x14ac:dyDescent="0.35">
      <c r="A34" s="53"/>
      <c r="B34" s="64" t="s">
        <v>256</v>
      </c>
      <c r="C34" s="55"/>
      <c r="D34" s="56"/>
      <c r="E34" s="57"/>
      <c r="F34" s="55"/>
      <c r="G34" s="55"/>
    </row>
    <row r="35" spans="1:7" x14ac:dyDescent="0.35">
      <c r="A35" s="53"/>
      <c r="B35" s="54" t="s">
        <v>254</v>
      </c>
      <c r="C35" s="55"/>
      <c r="D35" s="56"/>
      <c r="E35" s="57"/>
      <c r="F35" s="55"/>
      <c r="G35" s="55"/>
    </row>
    <row r="36" spans="1:7" x14ac:dyDescent="0.35">
      <c r="A36" s="53"/>
      <c r="B36" s="64" t="s">
        <v>255</v>
      </c>
      <c r="C36" s="55">
        <v>1</v>
      </c>
      <c r="D36" s="56">
        <f t="shared" si="0"/>
        <v>0.125</v>
      </c>
      <c r="E36" s="57">
        <f t="shared" si="1"/>
        <v>0.125</v>
      </c>
      <c r="F36" s="55"/>
      <c r="G36" s="55">
        <v>240</v>
      </c>
    </row>
    <row r="37" spans="1:7" ht="36" x14ac:dyDescent="0.35">
      <c r="A37" s="53"/>
      <c r="B37" s="54" t="s">
        <v>245</v>
      </c>
      <c r="C37" s="55">
        <v>2</v>
      </c>
      <c r="D37" s="56">
        <f t="shared" si="0"/>
        <v>0.25</v>
      </c>
      <c r="E37" s="57">
        <f t="shared" si="1"/>
        <v>2.5000000000000001E-2</v>
      </c>
      <c r="F37" s="55" t="s">
        <v>246</v>
      </c>
      <c r="G37" s="55">
        <v>24</v>
      </c>
    </row>
    <row r="38" spans="1:7" x14ac:dyDescent="0.35">
      <c r="A38" s="53"/>
      <c r="B38" s="54"/>
      <c r="C38" s="55"/>
      <c r="D38" s="56"/>
      <c r="E38" s="57"/>
      <c r="F38" s="55"/>
      <c r="G38" s="55"/>
    </row>
    <row r="39" spans="1:7" x14ac:dyDescent="0.35">
      <c r="A39" s="120" t="s">
        <v>25</v>
      </c>
      <c r="B39" s="121"/>
      <c r="C39" s="121"/>
      <c r="D39" s="121"/>
      <c r="E39" s="121"/>
      <c r="F39" s="121"/>
      <c r="G39" s="122"/>
    </row>
    <row r="40" spans="1:7" ht="90" x14ac:dyDescent="0.35">
      <c r="A40" s="53" t="s">
        <v>77</v>
      </c>
      <c r="B40" s="58" t="s">
        <v>244</v>
      </c>
      <c r="C40" s="55">
        <v>4</v>
      </c>
      <c r="D40" s="56">
        <f>C40/8</f>
        <v>0.5</v>
      </c>
      <c r="E40" s="57">
        <f>(C40*G40)/1920</f>
        <v>0.1</v>
      </c>
      <c r="F40" s="55" t="s">
        <v>251</v>
      </c>
      <c r="G40" s="55">
        <v>48</v>
      </c>
    </row>
    <row r="41" spans="1:7" ht="36" x14ac:dyDescent="0.35">
      <c r="A41" s="53" t="s">
        <v>78</v>
      </c>
      <c r="B41" s="58" t="s">
        <v>247</v>
      </c>
      <c r="C41" s="55">
        <v>4</v>
      </c>
      <c r="D41" s="56">
        <f>C41/8</f>
        <v>0.5</v>
      </c>
      <c r="E41" s="57">
        <f>(C41*G41)/1920</f>
        <v>4.1666666666666666E-3</v>
      </c>
      <c r="F41" s="55" t="s">
        <v>248</v>
      </c>
      <c r="G41" s="55">
        <v>2</v>
      </c>
    </row>
    <row r="42" spans="1:7" ht="36" x14ac:dyDescent="0.35">
      <c r="A42" s="53" t="s">
        <v>79</v>
      </c>
      <c r="B42" s="58" t="s">
        <v>249</v>
      </c>
      <c r="C42" s="55">
        <v>5</v>
      </c>
      <c r="D42" s="56">
        <f>C42/8</f>
        <v>0.625</v>
      </c>
      <c r="E42" s="57">
        <f>(C42*G42)/1920</f>
        <v>3.125E-2</v>
      </c>
      <c r="F42" s="55" t="s">
        <v>250</v>
      </c>
      <c r="G42" s="55">
        <v>12</v>
      </c>
    </row>
    <row r="43" spans="1:7" x14ac:dyDescent="0.35">
      <c r="A43" s="123" t="s">
        <v>23</v>
      </c>
      <c r="B43" s="123"/>
      <c r="C43" s="61">
        <f>SUM(C21:C32)+SUM(C40:C42)</f>
        <v>222</v>
      </c>
      <c r="D43" s="61">
        <f>SUM(D21:D32)+SUM(D40:D42)</f>
        <v>27.75</v>
      </c>
      <c r="E43" s="62">
        <f>SUM(E21:E38)+SUM(E40:E42)</f>
        <v>1.0458333333333334</v>
      </c>
      <c r="F43" s="63"/>
      <c r="G43" s="61">
        <f>SUM(G21:G32)+SUM(G40:G42)</f>
        <v>220</v>
      </c>
    </row>
    <row r="44" spans="1:7" x14ac:dyDescent="0.35">
      <c r="A44" s="1"/>
    </row>
    <row r="45" spans="1:7" s="10" customFormat="1" x14ac:dyDescent="0.35">
      <c r="A45" s="6" t="s">
        <v>3</v>
      </c>
      <c r="F45" s="11"/>
    </row>
    <row r="46" spans="1:7" s="10" customFormat="1" x14ac:dyDescent="0.35">
      <c r="A46" s="4" t="s">
        <v>4</v>
      </c>
      <c r="F46" s="11"/>
    </row>
    <row r="47" spans="1:7" s="10" customFormat="1" x14ac:dyDescent="0.35">
      <c r="A47" s="4" t="s">
        <v>5</v>
      </c>
      <c r="F47" s="11"/>
    </row>
    <row r="48" spans="1:7" s="10" customFormat="1" x14ac:dyDescent="0.35">
      <c r="A48" s="4" t="s">
        <v>6</v>
      </c>
      <c r="F48" s="11"/>
    </row>
    <row r="49" spans="1:6" s="10" customFormat="1" x14ac:dyDescent="0.35">
      <c r="A49" s="1"/>
      <c r="F49" s="11"/>
    </row>
    <row r="50" spans="1:6" s="10" customFormat="1" x14ac:dyDescent="0.35">
      <c r="A50" s="6" t="s">
        <v>7</v>
      </c>
      <c r="F50" s="11"/>
    </row>
    <row r="51" spans="1:6" s="10" customFormat="1" x14ac:dyDescent="0.35">
      <c r="A51" s="1"/>
      <c r="F51" s="11"/>
    </row>
    <row r="52" spans="1:6" s="23" customFormat="1" ht="17.399999999999999" x14ac:dyDescent="0.3">
      <c r="A52" s="22" t="s">
        <v>8</v>
      </c>
    </row>
    <row r="53" spans="1:6" s="11" customFormat="1" x14ac:dyDescent="0.35">
      <c r="A53" s="12" t="s">
        <v>9</v>
      </c>
    </row>
    <row r="54" spans="1:6" s="11" customFormat="1" x14ac:dyDescent="0.35">
      <c r="A54" s="12" t="s">
        <v>50</v>
      </c>
    </row>
    <row r="55" spans="1:6" s="11" customFormat="1" x14ac:dyDescent="0.35">
      <c r="A55" s="12" t="s">
        <v>51</v>
      </c>
    </row>
    <row r="56" spans="1:6" s="11" customFormat="1" x14ac:dyDescent="0.35">
      <c r="A56" s="4"/>
    </row>
    <row r="57" spans="1:6" s="11" customFormat="1" x14ac:dyDescent="0.35">
      <c r="A57" s="22" t="s">
        <v>10</v>
      </c>
    </row>
    <row r="58" spans="1:6" s="11" customFormat="1" x14ac:dyDescent="0.35">
      <c r="A58" s="12" t="s">
        <v>11</v>
      </c>
    </row>
    <row r="59" spans="1:6" s="11" customFormat="1" x14ac:dyDescent="0.35">
      <c r="A59" s="12" t="s">
        <v>96</v>
      </c>
    </row>
    <row r="60" spans="1:6" s="11" customFormat="1" x14ac:dyDescent="0.35">
      <c r="A60" s="4"/>
    </row>
    <row r="61" spans="1:6" s="11" customFormat="1" x14ac:dyDescent="0.35">
      <c r="A61" s="22" t="s">
        <v>12</v>
      </c>
    </row>
    <row r="62" spans="1:6" s="11" customFormat="1" x14ac:dyDescent="0.35">
      <c r="A62" s="12" t="s">
        <v>40</v>
      </c>
    </row>
    <row r="63" spans="1:6" s="11" customFormat="1" x14ac:dyDescent="0.35">
      <c r="A63" s="12" t="s">
        <v>42</v>
      </c>
    </row>
    <row r="64" spans="1:6" s="11" customFormat="1" x14ac:dyDescent="0.35">
      <c r="A64" s="12" t="s">
        <v>41</v>
      </c>
    </row>
    <row r="65" spans="1:6" s="11" customFormat="1" x14ac:dyDescent="0.35">
      <c r="A65" s="12" t="s">
        <v>52</v>
      </c>
    </row>
    <row r="66" spans="1:6" s="11" customFormat="1" x14ac:dyDescent="0.35">
      <c r="A66" s="4"/>
    </row>
    <row r="67" spans="1:6" s="11" customFormat="1" x14ac:dyDescent="0.35">
      <c r="A67" s="22" t="s">
        <v>13</v>
      </c>
    </row>
    <row r="68" spans="1:6" s="11" customFormat="1" ht="20.399999999999999" x14ac:dyDescent="0.35">
      <c r="A68" s="28" t="s">
        <v>62</v>
      </c>
      <c r="B68" s="4" t="s">
        <v>53</v>
      </c>
    </row>
    <row r="69" spans="1:6" s="11" customFormat="1" ht="20.399999999999999" x14ac:dyDescent="0.35">
      <c r="A69" s="28" t="s">
        <v>62</v>
      </c>
      <c r="B69" s="4" t="s">
        <v>54</v>
      </c>
    </row>
    <row r="70" spans="1:6" s="11" customFormat="1" ht="20.399999999999999" x14ac:dyDescent="0.35">
      <c r="A70" s="28" t="s">
        <v>62</v>
      </c>
      <c r="B70" s="4" t="s">
        <v>55</v>
      </c>
    </row>
    <row r="71" spans="1:6" s="11" customFormat="1" ht="20.399999999999999" x14ac:dyDescent="0.35">
      <c r="A71" s="28" t="s">
        <v>62</v>
      </c>
      <c r="B71" s="4" t="s">
        <v>56</v>
      </c>
    </row>
    <row r="72" spans="1:6" s="11" customFormat="1" ht="20.399999999999999" x14ac:dyDescent="0.35">
      <c r="A72" s="28" t="s">
        <v>62</v>
      </c>
      <c r="B72" s="4" t="s">
        <v>57</v>
      </c>
    </row>
    <row r="73" spans="1:6" s="11" customFormat="1" ht="20.399999999999999" x14ac:dyDescent="0.35">
      <c r="A73" s="28" t="s">
        <v>62</v>
      </c>
      <c r="B73" s="4" t="s">
        <v>58</v>
      </c>
    </row>
    <row r="74" spans="1:6" s="11" customFormat="1" ht="20.399999999999999" x14ac:dyDescent="0.35">
      <c r="A74" s="28" t="s">
        <v>62</v>
      </c>
      <c r="B74" s="4" t="s">
        <v>59</v>
      </c>
    </row>
    <row r="75" spans="1:6" s="11" customFormat="1" ht="20.399999999999999" x14ac:dyDescent="0.35">
      <c r="A75" s="28" t="s">
        <v>62</v>
      </c>
      <c r="B75" s="4" t="s">
        <v>60</v>
      </c>
    </row>
    <row r="76" spans="1:6" s="11" customFormat="1" ht="20.399999999999999" x14ac:dyDescent="0.35">
      <c r="A76" s="28" t="s">
        <v>62</v>
      </c>
      <c r="B76" s="4" t="s">
        <v>61</v>
      </c>
    </row>
    <row r="77" spans="1:6" x14ac:dyDescent="0.35">
      <c r="D77" s="119" t="s">
        <v>64</v>
      </c>
      <c r="E77" s="119"/>
      <c r="F77" s="119"/>
    </row>
    <row r="78" spans="1:6" x14ac:dyDescent="0.35">
      <c r="A78" s="92" t="s">
        <v>63</v>
      </c>
      <c r="B78" s="92"/>
      <c r="C78" s="29" t="s">
        <v>65</v>
      </c>
      <c r="D78" s="2"/>
      <c r="E78" s="13" t="s">
        <v>95</v>
      </c>
      <c r="F78" s="6"/>
    </row>
    <row r="79" spans="1:6" x14ac:dyDescent="0.35">
      <c r="A79" s="2"/>
    </row>
    <row r="80" spans="1:6" x14ac:dyDescent="0.35">
      <c r="A80" s="2"/>
    </row>
    <row r="81" spans="1:6" x14ac:dyDescent="0.35">
      <c r="A81" s="2"/>
    </row>
    <row r="82" spans="1:6" x14ac:dyDescent="0.35">
      <c r="A82" s="117" t="s">
        <v>37</v>
      </c>
      <c r="B82" s="117"/>
      <c r="C82" s="5" t="s">
        <v>66</v>
      </c>
      <c r="D82" s="118" t="s">
        <v>49</v>
      </c>
      <c r="E82" s="118"/>
      <c r="F82" s="118"/>
    </row>
    <row r="83" spans="1:6" x14ac:dyDescent="0.35">
      <c r="B83" s="3"/>
      <c r="C83" s="2"/>
      <c r="D83" s="2"/>
      <c r="E83" s="2"/>
    </row>
  </sheetData>
  <mergeCells count="15">
    <mergeCell ref="A82:B82"/>
    <mergeCell ref="D82:F82"/>
    <mergeCell ref="A20:G20"/>
    <mergeCell ref="A39:G39"/>
    <mergeCell ref="A43:B43"/>
    <mergeCell ref="D77:F77"/>
    <mergeCell ref="A78:B78"/>
    <mergeCell ref="A3:G3"/>
    <mergeCell ref="A4:G4"/>
    <mergeCell ref="A5:G5"/>
    <mergeCell ref="A17:A18"/>
    <mergeCell ref="B17:B18"/>
    <mergeCell ref="C17:E17"/>
    <mergeCell ref="F17:F18"/>
    <mergeCell ref="G17:G18"/>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1"/>
  <sheetViews>
    <sheetView topLeftCell="A21" workbookViewId="0">
      <selection activeCell="A21" sqref="A1:XFD1048576"/>
    </sheetView>
  </sheetViews>
  <sheetFormatPr defaultColWidth="9.09765625" defaultRowHeight="18" x14ac:dyDescent="0.35"/>
  <cols>
    <col min="1" max="1" width="6.59765625" style="5" customWidth="1"/>
    <col min="2" max="2" width="33.19921875" style="5" customWidth="1"/>
    <col min="3" max="3" width="14.19921875" style="5" customWidth="1"/>
    <col min="4" max="4" width="20.19921875" style="5" customWidth="1"/>
    <col min="5" max="5" width="13.69921875" style="5" customWidth="1"/>
    <col min="6" max="6" width="18.69921875" style="11" customWidth="1"/>
    <col min="7" max="7" width="15.8984375" style="5" customWidth="1"/>
    <col min="8" max="16384" width="9.09765625" style="5"/>
  </cols>
  <sheetData>
    <row r="1" spans="1:10" x14ac:dyDescent="0.35">
      <c r="A1" s="43" t="s">
        <v>197</v>
      </c>
      <c r="B1" s="9"/>
      <c r="F1" s="6"/>
      <c r="G1" s="13"/>
    </row>
    <row r="2" spans="1:10" x14ac:dyDescent="0.35">
      <c r="A2" s="43" t="s">
        <v>198</v>
      </c>
      <c r="B2" s="9"/>
      <c r="F2" s="6"/>
      <c r="G2" s="13"/>
    </row>
    <row r="3" spans="1:10" ht="26.25" customHeight="1" x14ac:dyDescent="0.35">
      <c r="A3" s="92" t="s">
        <v>19</v>
      </c>
      <c r="B3" s="92"/>
      <c r="C3" s="92"/>
      <c r="D3" s="92"/>
      <c r="E3" s="92"/>
      <c r="F3" s="92"/>
      <c r="G3" s="92"/>
    </row>
    <row r="4" spans="1:10" x14ac:dyDescent="0.35">
      <c r="A4" s="92" t="s">
        <v>0</v>
      </c>
      <c r="B4" s="92"/>
      <c r="C4" s="92"/>
      <c r="D4" s="92"/>
      <c r="E4" s="92"/>
      <c r="F4" s="92"/>
      <c r="G4" s="92"/>
    </row>
    <row r="5" spans="1:10" x14ac:dyDescent="0.35">
      <c r="A5" s="117" t="s">
        <v>18</v>
      </c>
      <c r="B5" s="117"/>
      <c r="C5" s="117"/>
      <c r="D5" s="117"/>
      <c r="E5" s="117"/>
      <c r="F5" s="117"/>
      <c r="G5" s="117"/>
    </row>
    <row r="6" spans="1:10" x14ac:dyDescent="0.35">
      <c r="A6" s="9"/>
      <c r="B6" s="9"/>
      <c r="C6" s="9"/>
      <c r="D6" s="9"/>
      <c r="E6" s="9"/>
      <c r="F6" s="4"/>
      <c r="G6" s="9"/>
    </row>
    <row r="7" spans="1:10" x14ac:dyDescent="0.35">
      <c r="A7" s="1"/>
    </row>
    <row r="8" spans="1:10" x14ac:dyDescent="0.35">
      <c r="A8" s="27" t="s">
        <v>273</v>
      </c>
    </row>
    <row r="9" spans="1:10" x14ac:dyDescent="0.35">
      <c r="A9" s="42" t="s">
        <v>274</v>
      </c>
    </row>
    <row r="10" spans="1:10" x14ac:dyDescent="0.35">
      <c r="A10" s="42" t="s">
        <v>275</v>
      </c>
    </row>
    <row r="11" spans="1:10" x14ac:dyDescent="0.35">
      <c r="A11" s="42" t="s">
        <v>276</v>
      </c>
      <c r="J11" s="7"/>
    </row>
    <row r="12" spans="1:10" x14ac:dyDescent="0.35">
      <c r="A12" s="42" t="s">
        <v>277</v>
      </c>
      <c r="J12" s="8"/>
    </row>
    <row r="13" spans="1:10" x14ac:dyDescent="0.35">
      <c r="A13" s="42" t="s">
        <v>99</v>
      </c>
      <c r="J13" s="8"/>
    </row>
    <row r="14" spans="1:10" x14ac:dyDescent="0.35">
      <c r="A14" s="1"/>
      <c r="J14" s="8"/>
    </row>
    <row r="15" spans="1:10" x14ac:dyDescent="0.35">
      <c r="A15" s="66" t="s">
        <v>278</v>
      </c>
      <c r="B15" s="25"/>
      <c r="C15" s="25"/>
      <c r="D15" s="25"/>
      <c r="E15" s="25"/>
      <c r="F15" s="25"/>
      <c r="G15" s="25"/>
    </row>
    <row r="16" spans="1:10" x14ac:dyDescent="0.35">
      <c r="A16" s="21"/>
      <c r="B16" s="21"/>
      <c r="C16" s="21"/>
      <c r="D16" s="21"/>
      <c r="E16" s="21"/>
      <c r="F16" s="6"/>
      <c r="G16" s="21"/>
    </row>
    <row r="17" spans="1:7" x14ac:dyDescent="0.35">
      <c r="A17" s="94" t="s">
        <v>1</v>
      </c>
      <c r="B17" s="94" t="s">
        <v>2</v>
      </c>
      <c r="C17" s="94" t="s">
        <v>14</v>
      </c>
      <c r="D17" s="94"/>
      <c r="E17" s="94"/>
      <c r="F17" s="95" t="s">
        <v>15</v>
      </c>
      <c r="G17" s="94" t="s">
        <v>16</v>
      </c>
    </row>
    <row r="18" spans="1:7" ht="69.599999999999994" x14ac:dyDescent="0.35">
      <c r="A18" s="94"/>
      <c r="B18" s="94"/>
      <c r="C18" s="14" t="s">
        <v>21</v>
      </c>
      <c r="D18" s="14" t="s">
        <v>22</v>
      </c>
      <c r="E18" s="14" t="s">
        <v>38</v>
      </c>
      <c r="F18" s="96"/>
      <c r="G18" s="94"/>
    </row>
    <row r="19" spans="1:7" x14ac:dyDescent="0.35">
      <c r="A19" s="14">
        <v>1</v>
      </c>
      <c r="B19" s="14">
        <v>2</v>
      </c>
      <c r="C19" s="14">
        <v>3</v>
      </c>
      <c r="D19" s="14">
        <v>4</v>
      </c>
      <c r="E19" s="14">
        <v>5</v>
      </c>
      <c r="F19" s="14">
        <v>6</v>
      </c>
      <c r="G19" s="14">
        <v>7</v>
      </c>
    </row>
    <row r="20" spans="1:7" x14ac:dyDescent="0.35">
      <c r="A20" s="108" t="s">
        <v>24</v>
      </c>
      <c r="B20" s="109"/>
      <c r="C20" s="109"/>
      <c r="D20" s="109"/>
      <c r="E20" s="109"/>
      <c r="F20" s="109"/>
      <c r="G20" s="110"/>
    </row>
    <row r="21" spans="1:7" x14ac:dyDescent="0.35">
      <c r="A21" s="53" t="s">
        <v>77</v>
      </c>
      <c r="B21" s="58" t="s">
        <v>258</v>
      </c>
      <c r="C21" s="55">
        <v>2</v>
      </c>
      <c r="D21" s="56">
        <f>C21/8</f>
        <v>0.25</v>
      </c>
      <c r="E21" s="57">
        <f>(C21*G21)/1920</f>
        <v>0.32291666666666669</v>
      </c>
      <c r="F21" s="55" t="s">
        <v>259</v>
      </c>
      <c r="G21" s="55">
        <v>310</v>
      </c>
    </row>
    <row r="22" spans="1:7" ht="36" x14ac:dyDescent="0.35">
      <c r="A22" s="53" t="s">
        <v>78</v>
      </c>
      <c r="B22" s="54" t="s">
        <v>257</v>
      </c>
      <c r="C22" s="55">
        <v>6</v>
      </c>
      <c r="D22" s="56">
        <f t="shared" ref="D22:D29" si="0">C22/8</f>
        <v>0.75</v>
      </c>
      <c r="E22" s="57">
        <f>(C22*G22)/1920</f>
        <v>0.3</v>
      </c>
      <c r="F22" s="55" t="s">
        <v>261</v>
      </c>
      <c r="G22" s="55">
        <v>96</v>
      </c>
    </row>
    <row r="23" spans="1:7" x14ac:dyDescent="0.35">
      <c r="A23" s="53" t="s">
        <v>79</v>
      </c>
      <c r="B23" s="54" t="s">
        <v>260</v>
      </c>
      <c r="C23" s="55">
        <v>6</v>
      </c>
      <c r="D23" s="56">
        <f t="shared" si="0"/>
        <v>0.75</v>
      </c>
      <c r="E23" s="57">
        <f t="shared" ref="E23:E29" si="1">(C23*G23)/1920</f>
        <v>0.6</v>
      </c>
      <c r="F23" s="55" t="s">
        <v>289</v>
      </c>
      <c r="G23" s="55">
        <v>192</v>
      </c>
    </row>
    <row r="24" spans="1:7" x14ac:dyDescent="0.35">
      <c r="A24" s="53" t="s">
        <v>80</v>
      </c>
      <c r="B24" s="54" t="s">
        <v>266</v>
      </c>
      <c r="C24" s="55">
        <v>0.5</v>
      </c>
      <c r="D24" s="56">
        <f t="shared" si="0"/>
        <v>6.25E-2</v>
      </c>
      <c r="E24" s="57">
        <f t="shared" si="1"/>
        <v>3.90625E-2</v>
      </c>
      <c r="F24" s="55" t="s">
        <v>267</v>
      </c>
      <c r="G24" s="55">
        <v>150</v>
      </c>
    </row>
    <row r="25" spans="1:7" ht="36" x14ac:dyDescent="0.35">
      <c r="A25" s="53" t="s">
        <v>81</v>
      </c>
      <c r="B25" s="54" t="s">
        <v>265</v>
      </c>
      <c r="C25" s="55">
        <v>2</v>
      </c>
      <c r="D25" s="56">
        <f t="shared" si="0"/>
        <v>0.25</v>
      </c>
      <c r="E25" s="57">
        <f t="shared" si="1"/>
        <v>2.5000000000000001E-2</v>
      </c>
      <c r="F25" s="55" t="s">
        <v>246</v>
      </c>
      <c r="G25" s="55">
        <v>24</v>
      </c>
    </row>
    <row r="26" spans="1:7" x14ac:dyDescent="0.35">
      <c r="A26" s="120" t="s">
        <v>25</v>
      </c>
      <c r="B26" s="121"/>
      <c r="C26" s="121"/>
      <c r="D26" s="121"/>
      <c r="E26" s="121"/>
      <c r="F26" s="121"/>
      <c r="G26" s="122"/>
    </row>
    <row r="27" spans="1:7" ht="36" x14ac:dyDescent="0.35">
      <c r="A27" s="53" t="s">
        <v>77</v>
      </c>
      <c r="B27" s="58" t="s">
        <v>247</v>
      </c>
      <c r="C27" s="55">
        <v>4</v>
      </c>
      <c r="D27" s="56">
        <f t="shared" si="0"/>
        <v>0.5</v>
      </c>
      <c r="E27" s="57">
        <f t="shared" si="1"/>
        <v>8.3333333333333332E-3</v>
      </c>
      <c r="F27" s="55" t="s">
        <v>263</v>
      </c>
      <c r="G27" s="55">
        <v>4</v>
      </c>
    </row>
    <row r="28" spans="1:7" ht="54" x14ac:dyDescent="0.35">
      <c r="A28" s="53" t="s">
        <v>78</v>
      </c>
      <c r="B28" s="58" t="s">
        <v>262</v>
      </c>
      <c r="C28" s="55">
        <v>3</v>
      </c>
      <c r="D28" s="56">
        <f t="shared" si="0"/>
        <v>0.375</v>
      </c>
      <c r="E28" s="57">
        <f t="shared" si="1"/>
        <v>4.6874999999999998E-3</v>
      </c>
      <c r="F28" s="55" t="s">
        <v>268</v>
      </c>
      <c r="G28" s="55">
        <v>3</v>
      </c>
    </row>
    <row r="29" spans="1:7" ht="36" x14ac:dyDescent="0.35">
      <c r="A29" s="53" t="s">
        <v>79</v>
      </c>
      <c r="B29" s="58" t="s">
        <v>264</v>
      </c>
      <c r="C29" s="55">
        <v>6</v>
      </c>
      <c r="D29" s="56">
        <f t="shared" si="0"/>
        <v>0.75</v>
      </c>
      <c r="E29" s="57">
        <f t="shared" si="1"/>
        <v>1.8749999999999999E-2</v>
      </c>
      <c r="F29" s="55" t="s">
        <v>269</v>
      </c>
      <c r="G29" s="55">
        <v>6</v>
      </c>
    </row>
    <row r="30" spans="1:7" x14ac:dyDescent="0.35">
      <c r="A30" s="123" t="s">
        <v>23</v>
      </c>
      <c r="B30" s="123"/>
      <c r="C30" s="61">
        <f>SUM(C21:C25)+SUM(C27:C29)</f>
        <v>29.5</v>
      </c>
      <c r="D30" s="61">
        <f>SUM(D21:D25)+SUM(D27:D29)</f>
        <v>3.6875</v>
      </c>
      <c r="E30" s="62">
        <f>SUM(E21:E25)+SUM(E27:E29)</f>
        <v>1.3187499999999999</v>
      </c>
      <c r="F30" s="63"/>
      <c r="G30" s="61">
        <f>SUM(G21:G25)+SUM(G27:G29)</f>
        <v>785</v>
      </c>
    </row>
    <row r="31" spans="1:7" x14ac:dyDescent="0.35">
      <c r="A31" s="1"/>
    </row>
    <row r="32" spans="1:7" s="10" customFormat="1" ht="40.5" customHeight="1" x14ac:dyDescent="0.35">
      <c r="A32" s="125" t="s">
        <v>3</v>
      </c>
      <c r="B32" s="126"/>
      <c r="C32" s="126"/>
      <c r="D32" s="126"/>
      <c r="E32" s="126"/>
      <c r="F32" s="126"/>
      <c r="G32" s="126"/>
    </row>
    <row r="33" spans="1:6" s="10" customFormat="1" x14ac:dyDescent="0.35">
      <c r="A33" s="42" t="s">
        <v>4</v>
      </c>
      <c r="F33" s="11"/>
    </row>
    <row r="34" spans="1:6" s="10" customFormat="1" x14ac:dyDescent="0.35">
      <c r="A34" s="42" t="s">
        <v>270</v>
      </c>
      <c r="F34" s="11"/>
    </row>
    <row r="35" spans="1:6" s="10" customFormat="1" x14ac:dyDescent="0.35">
      <c r="A35" s="42" t="s">
        <v>285</v>
      </c>
      <c r="F35" s="11"/>
    </row>
    <row r="36" spans="1:6" s="10" customFormat="1" x14ac:dyDescent="0.35">
      <c r="A36" s="1"/>
      <c r="F36" s="11"/>
    </row>
    <row r="37" spans="1:6" s="10" customFormat="1" x14ac:dyDescent="0.35">
      <c r="A37" s="6" t="s">
        <v>7</v>
      </c>
      <c r="F37" s="11"/>
    </row>
    <row r="38" spans="1:6" s="10" customFormat="1" x14ac:dyDescent="0.35">
      <c r="A38" s="1"/>
      <c r="F38" s="11"/>
    </row>
    <row r="39" spans="1:6" s="23" customFormat="1" ht="17.399999999999999" x14ac:dyDescent="0.3">
      <c r="A39" s="22" t="s">
        <v>8</v>
      </c>
    </row>
    <row r="40" spans="1:6" s="11" customFormat="1" x14ac:dyDescent="0.35">
      <c r="A40" s="65" t="s">
        <v>9</v>
      </c>
    </row>
    <row r="41" spans="1:6" s="11" customFormat="1" x14ac:dyDescent="0.35">
      <c r="A41" s="12" t="s">
        <v>50</v>
      </c>
    </row>
    <row r="42" spans="1:6" s="11" customFormat="1" x14ac:dyDescent="0.35">
      <c r="A42" s="4"/>
    </row>
    <row r="43" spans="1:6" s="11" customFormat="1" x14ac:dyDescent="0.35">
      <c r="A43" s="22" t="s">
        <v>10</v>
      </c>
    </row>
    <row r="44" spans="1:6" s="11" customFormat="1" x14ac:dyDescent="0.35">
      <c r="A44" s="65" t="s">
        <v>271</v>
      </c>
    </row>
    <row r="45" spans="1:6" s="11" customFormat="1" x14ac:dyDescent="0.35">
      <c r="A45" s="4"/>
    </row>
    <row r="46" spans="1:6" s="11" customFormat="1" x14ac:dyDescent="0.35">
      <c r="A46" s="22" t="s">
        <v>12</v>
      </c>
    </row>
    <row r="47" spans="1:6" s="11" customFormat="1" x14ac:dyDescent="0.35">
      <c r="A47" s="67" t="s">
        <v>279</v>
      </c>
    </row>
    <row r="48" spans="1:6" s="11" customFormat="1" x14ac:dyDescent="0.35">
      <c r="A48" s="65" t="s">
        <v>280</v>
      </c>
    </row>
    <row r="49" spans="1:7" s="11" customFormat="1" x14ac:dyDescent="0.35">
      <c r="A49" s="65" t="s">
        <v>281</v>
      </c>
    </row>
    <row r="50" spans="1:7" s="11" customFormat="1" ht="39" customHeight="1" x14ac:dyDescent="0.35">
      <c r="A50" s="127" t="s">
        <v>284</v>
      </c>
      <c r="B50" s="128"/>
      <c r="C50" s="128"/>
      <c r="D50" s="128"/>
      <c r="E50" s="128"/>
      <c r="F50" s="128"/>
      <c r="G50" s="128"/>
    </row>
    <row r="51" spans="1:7" s="11" customFormat="1" x14ac:dyDescent="0.35">
      <c r="A51" s="65" t="s">
        <v>282</v>
      </c>
    </row>
    <row r="52" spans="1:7" s="11" customFormat="1" x14ac:dyDescent="0.35">
      <c r="A52" s="65" t="s">
        <v>283</v>
      </c>
    </row>
    <row r="53" spans="1:7" s="11" customFormat="1" x14ac:dyDescent="0.35">
      <c r="A53" s="4"/>
    </row>
    <row r="54" spans="1:7" s="11" customFormat="1" x14ac:dyDescent="0.35">
      <c r="A54" s="22" t="s">
        <v>13</v>
      </c>
    </row>
    <row r="55" spans="1:7" s="11" customFormat="1" ht="20.399999999999999" x14ac:dyDescent="0.35">
      <c r="A55" s="28" t="s">
        <v>62</v>
      </c>
      <c r="B55" s="4" t="s">
        <v>53</v>
      </c>
    </row>
    <row r="56" spans="1:7" s="11" customFormat="1" ht="20.399999999999999" x14ac:dyDescent="0.35">
      <c r="A56" s="28" t="s">
        <v>272</v>
      </c>
      <c r="B56" s="4" t="s">
        <v>54</v>
      </c>
    </row>
    <row r="57" spans="1:7" s="11" customFormat="1" ht="20.399999999999999" x14ac:dyDescent="0.35">
      <c r="A57" s="28" t="s">
        <v>272</v>
      </c>
      <c r="B57" s="4" t="s">
        <v>55</v>
      </c>
    </row>
    <row r="58" spans="1:7" s="11" customFormat="1" ht="20.399999999999999" x14ac:dyDescent="0.35">
      <c r="A58" s="28" t="s">
        <v>272</v>
      </c>
      <c r="B58" s="4" t="s">
        <v>56</v>
      </c>
    </row>
    <row r="59" spans="1:7" s="11" customFormat="1" ht="20.399999999999999" x14ac:dyDescent="0.35">
      <c r="A59" s="28" t="s">
        <v>272</v>
      </c>
      <c r="B59" s="4" t="s">
        <v>57</v>
      </c>
    </row>
    <row r="60" spans="1:7" s="11" customFormat="1" ht="20.399999999999999" x14ac:dyDescent="0.35">
      <c r="A60" s="28" t="s">
        <v>62</v>
      </c>
      <c r="B60" s="4" t="s">
        <v>58</v>
      </c>
    </row>
    <row r="61" spans="1:7" s="11" customFormat="1" ht="20.399999999999999" x14ac:dyDescent="0.35">
      <c r="A61" s="28" t="s">
        <v>62</v>
      </c>
      <c r="B61" s="4" t="s">
        <v>59</v>
      </c>
    </row>
    <row r="62" spans="1:7" s="11" customFormat="1" ht="20.399999999999999" x14ac:dyDescent="0.35">
      <c r="A62" s="28" t="s">
        <v>62</v>
      </c>
      <c r="B62" s="4" t="s">
        <v>60</v>
      </c>
    </row>
    <row r="63" spans="1:7" s="11" customFormat="1" ht="20.399999999999999" x14ac:dyDescent="0.35">
      <c r="A63" s="28" t="s">
        <v>272</v>
      </c>
      <c r="B63" s="4" t="s">
        <v>61</v>
      </c>
    </row>
    <row r="64" spans="1:7" x14ac:dyDescent="0.35">
      <c r="E64" s="40" t="s">
        <v>64</v>
      </c>
      <c r="F64" s="40"/>
    </row>
    <row r="65" spans="1:7" x14ac:dyDescent="0.35">
      <c r="A65" s="92" t="s">
        <v>63</v>
      </c>
      <c r="B65" s="92"/>
      <c r="C65" s="29" t="s">
        <v>65</v>
      </c>
      <c r="D65" s="29"/>
      <c r="E65" s="92" t="s">
        <v>95</v>
      </c>
      <c r="F65" s="92"/>
      <c r="G65" s="92"/>
    </row>
    <row r="66" spans="1:7" x14ac:dyDescent="0.35">
      <c r="A66" s="60"/>
      <c r="B66" s="60"/>
      <c r="C66" s="29"/>
      <c r="D66" s="29"/>
      <c r="E66" s="60"/>
      <c r="F66" s="60"/>
      <c r="G66" s="60"/>
    </row>
    <row r="67" spans="1:7" x14ac:dyDescent="0.35">
      <c r="A67" s="60"/>
      <c r="B67" s="60"/>
      <c r="C67" s="29"/>
      <c r="D67" s="29"/>
      <c r="E67" s="60"/>
      <c r="F67" s="60"/>
      <c r="G67" s="60"/>
    </row>
    <row r="68" spans="1:7" x14ac:dyDescent="0.35">
      <c r="A68" s="2"/>
    </row>
    <row r="69" spans="1:7" x14ac:dyDescent="0.35">
      <c r="A69" s="2"/>
    </row>
    <row r="70" spans="1:7" x14ac:dyDescent="0.35">
      <c r="A70" s="129" t="s">
        <v>288</v>
      </c>
      <c r="B70" s="129"/>
      <c r="C70" s="124" t="s">
        <v>287</v>
      </c>
      <c r="D70" s="124"/>
      <c r="E70" s="129" t="s">
        <v>286</v>
      </c>
      <c r="F70" s="129"/>
      <c r="G70" s="129"/>
    </row>
    <row r="71" spans="1:7" x14ac:dyDescent="0.35">
      <c r="B71" s="3"/>
      <c r="C71" s="2"/>
      <c r="D71" s="2"/>
      <c r="E71" s="2"/>
    </row>
  </sheetData>
  <mergeCells count="18">
    <mergeCell ref="C70:D70"/>
    <mergeCell ref="A32:G32"/>
    <mergeCell ref="A50:G50"/>
    <mergeCell ref="A20:G20"/>
    <mergeCell ref="A26:G26"/>
    <mergeCell ref="A30:B30"/>
    <mergeCell ref="A65:B65"/>
    <mergeCell ref="A70:B70"/>
    <mergeCell ref="E70:G70"/>
    <mergeCell ref="E65:G65"/>
    <mergeCell ref="A3:G3"/>
    <mergeCell ref="A4:G4"/>
    <mergeCell ref="A5:G5"/>
    <mergeCell ref="A17:A18"/>
    <mergeCell ref="B17:B18"/>
    <mergeCell ref="C17:E17"/>
    <mergeCell ref="F17:F18"/>
    <mergeCell ref="G17:G18"/>
  </mergeCells>
  <pageMargins left="0.28000000000000003" right="0.26" top="0.43" bottom="0.41" header="0.17" footer="0.18"/>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Giao vien THPT</vt:lpstr>
      <vt:lpstr>Giang vien (2)</vt:lpstr>
      <vt:lpstr>Giang vien</vt:lpstr>
      <vt:lpstr>Nhan vien</vt:lpstr>
      <vt:lpstr>Phuong</vt:lpstr>
      <vt:lpstr>Bve</vt:lpstr>
      <vt:lpstr>'Nhan vien'!Print_Titles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Admin</cp:lastModifiedBy>
  <cp:lastPrinted>2013-10-22T02:01:21Z</cp:lastPrinted>
  <dcterms:created xsi:type="dcterms:W3CDTF">2013-09-09T23:35:48Z</dcterms:created>
  <dcterms:modified xsi:type="dcterms:W3CDTF">2019-01-09T09:30:29Z</dcterms:modified>
</cp:coreProperties>
</file>